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aaffeeddfcece6/Atomic/Atomic/2025-2026/Contrat/"/>
    </mc:Choice>
  </mc:AlternateContent>
  <xr:revisionPtr revIDLastSave="159" documentId="8_{15D98FAE-C06C-4C03-B815-BDD6FE394113}" xr6:coauthVersionLast="47" xr6:coauthVersionMax="47" xr10:uidLastSave="{6AFC0FE2-EB03-42FC-84E2-76AD4B9AD7BD}"/>
  <bookViews>
    <workbookView xWindow="-110" yWindow="-110" windowWidth="19420" windowHeight="10300" xr2:uid="{A4E696DE-2EB3-41EE-964D-FC19C2DA9B4A}"/>
  </bookViews>
  <sheets>
    <sheet name="Commande" sheetId="2" r:id="rId1"/>
    <sheet name="Produits" sheetId="1" r:id="rId2"/>
    <sheet name="Préconisations Modèles Structur" sheetId="4" r:id="rId3"/>
    <sheet name="Préconisations tailles Poids" sheetId="3" r:id="rId4"/>
  </sheets>
  <definedNames>
    <definedName name="prix">Produits!$F$6:$F$61</definedName>
    <definedName name="produits">Produits!$A$6:$A$60</definedName>
    <definedName name="references">Produits!$B$6:$B$61</definedName>
    <definedName name="structures">Produits!$G$7:$G$17</definedName>
    <definedName name="tableau">Produits!$A$6:$G$63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F67" i="1"/>
  <c r="F71" i="1"/>
  <c r="F73" i="1"/>
  <c r="F75" i="1"/>
  <c r="F65" i="1"/>
  <c r="F60" i="1"/>
  <c r="F61" i="1"/>
  <c r="F62" i="1"/>
  <c r="F59" i="1"/>
  <c r="F47" i="1"/>
  <c r="F50" i="1"/>
  <c r="F51" i="1"/>
  <c r="F52" i="1"/>
  <c r="F46" i="1"/>
  <c r="F41" i="1"/>
  <c r="F38" i="1"/>
  <c r="F27" i="1"/>
  <c r="F28" i="1"/>
  <c r="F32" i="1"/>
  <c r="F33" i="1"/>
  <c r="F34" i="1"/>
  <c r="F35" i="1"/>
  <c r="F20" i="1"/>
  <c r="F7" i="1"/>
  <c r="F14" i="1"/>
  <c r="F15" i="1"/>
  <c r="F1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78" i="1"/>
  <c r="F78" i="1" s="1"/>
  <c r="E77" i="1"/>
  <c r="F77" i="1" s="1"/>
  <c r="E76" i="1"/>
  <c r="F76" i="1" s="1"/>
  <c r="E75" i="1"/>
  <c r="E74" i="1"/>
  <c r="F74" i="1" s="1"/>
  <c r="E73" i="1"/>
  <c r="E72" i="1"/>
  <c r="F72" i="1" s="1"/>
  <c r="E71" i="1"/>
  <c r="E70" i="1"/>
  <c r="F70" i="1" s="1"/>
  <c r="E69" i="1"/>
  <c r="F69" i="1" s="1"/>
  <c r="E68" i="1"/>
  <c r="F68" i="1" s="1"/>
  <c r="E67" i="1"/>
  <c r="E66" i="1"/>
  <c r="F66" i="1" s="1"/>
  <c r="E65" i="1"/>
  <c r="E56" i="1"/>
  <c r="F56" i="1" s="1"/>
  <c r="E55" i="1"/>
  <c r="F55" i="1" s="1"/>
  <c r="E52" i="1"/>
  <c r="E51" i="1"/>
  <c r="E49" i="1"/>
  <c r="F49" i="1" s="1"/>
  <c r="E48" i="1"/>
  <c r="F48" i="1" s="1"/>
  <c r="E43" i="1"/>
  <c r="F43" i="1" s="1"/>
  <c r="E42" i="1"/>
  <c r="F42" i="1" s="1"/>
  <c r="E41" i="1"/>
  <c r="E40" i="1"/>
  <c r="F40" i="1" s="1"/>
  <c r="E39" i="1"/>
  <c r="F39" i="1" s="1"/>
  <c r="E38" i="1"/>
  <c r="E31" i="1"/>
  <c r="F31" i="1" s="1"/>
  <c r="E30" i="1"/>
  <c r="F30" i="1" s="1"/>
  <c r="E29" i="1"/>
  <c r="F29" i="1" s="1"/>
  <c r="E28" i="1"/>
  <c r="E27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E17" i="1"/>
  <c r="F17" i="1" s="1"/>
  <c r="E16" i="1"/>
  <c r="E15" i="1"/>
  <c r="E14" i="1"/>
  <c r="E13" i="1"/>
  <c r="F13" i="1" s="1"/>
  <c r="E12" i="1"/>
  <c r="F12" i="1" s="1"/>
  <c r="E11" i="1"/>
  <c r="F11" i="1" s="1"/>
  <c r="E10" i="1"/>
  <c r="F10" i="1" s="1"/>
  <c r="E9" i="1"/>
  <c r="F9" i="1" s="1"/>
  <c r="G11" i="2" s="1"/>
  <c r="E8" i="1"/>
  <c r="E7" i="1"/>
  <c r="E6" i="1"/>
  <c r="F6" i="1" s="1"/>
  <c r="B12" i="2" l="1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11" i="2"/>
  <c r="B26" i="2"/>
  <c r="B27" i="2"/>
</calcChain>
</file>

<file path=xl/sharedStrings.xml><?xml version="1.0" encoding="utf-8"?>
<sst xmlns="http://schemas.openxmlformats.org/spreadsheetml/2006/main" count="555" uniqueCount="375">
  <si>
    <t xml:space="preserve">PRODUITS </t>
  </si>
  <si>
    <t>Référence</t>
  </si>
  <si>
    <t>prix public</t>
  </si>
  <si>
    <t>Prix club</t>
  </si>
  <si>
    <t>SKIS Skate</t>
  </si>
  <si>
    <t>180/186/192</t>
  </si>
  <si>
    <t>SKIS Classic</t>
  </si>
  <si>
    <t xml:space="preserve">BATONS </t>
  </si>
  <si>
    <t>AC3</t>
  </si>
  <si>
    <t>CLUB :</t>
  </si>
  <si>
    <t>Responsable :</t>
  </si>
  <si>
    <t>TEL</t>
  </si>
  <si>
    <t>E MAIL :</t>
  </si>
  <si>
    <t xml:space="preserve"> </t>
  </si>
  <si>
    <t>Articles</t>
  </si>
  <si>
    <t>Références</t>
  </si>
  <si>
    <t>Structures</t>
  </si>
  <si>
    <t>Tailles</t>
  </si>
  <si>
    <t>Montant</t>
  </si>
  <si>
    <t>utiliser le menu déroulant</t>
  </si>
  <si>
    <t>auto</t>
  </si>
  <si>
    <t>utiliser menu déroulant</t>
  </si>
  <si>
    <t>structures</t>
  </si>
  <si>
    <t>162/167/172/177/182/187</t>
  </si>
  <si>
    <t>CHAUSSURES</t>
  </si>
  <si>
    <t xml:space="preserve">SKATE Adulte </t>
  </si>
  <si>
    <t xml:space="preserve">Type de Semelle </t>
  </si>
  <si>
    <t>Uni</t>
  </si>
  <si>
    <t>Cold</t>
  </si>
  <si>
    <t xml:space="preserve">Plus </t>
  </si>
  <si>
    <t>45-50</t>
  </si>
  <si>
    <t>MED</t>
  </si>
  <si>
    <t xml:space="preserve">MED </t>
  </si>
  <si>
    <t>50-55</t>
  </si>
  <si>
    <t>55-60</t>
  </si>
  <si>
    <t>60-65</t>
  </si>
  <si>
    <t>65-70</t>
  </si>
  <si>
    <t>70-75</t>
  </si>
  <si>
    <t>75-80</t>
  </si>
  <si>
    <t>HARD</t>
  </si>
  <si>
    <t>80-85</t>
  </si>
  <si>
    <t>85-90</t>
  </si>
  <si>
    <t>90-95</t>
  </si>
  <si>
    <t>95-100</t>
  </si>
  <si>
    <t>100-105</t>
  </si>
  <si>
    <t>105-110</t>
  </si>
  <si>
    <t>Skate Enfant</t>
  </si>
  <si>
    <t>30-45</t>
  </si>
  <si>
    <t>35-50</t>
  </si>
  <si>
    <t>40-55</t>
  </si>
  <si>
    <t>45-60</t>
  </si>
  <si>
    <t xml:space="preserve">Classique Adulte </t>
  </si>
  <si>
    <t xml:space="preserve">UNI </t>
  </si>
  <si>
    <t>COLD</t>
  </si>
  <si>
    <t>PLUS</t>
  </si>
  <si>
    <t xml:space="preserve">MULTI </t>
  </si>
  <si>
    <t>SOFT</t>
  </si>
  <si>
    <t xml:space="preserve">HARD </t>
  </si>
  <si>
    <t>Classique Enfant</t>
  </si>
  <si>
    <t>28-38</t>
  </si>
  <si>
    <t>30-40</t>
  </si>
  <si>
    <t>32-42</t>
  </si>
  <si>
    <t>35-45</t>
  </si>
  <si>
    <t>40-50</t>
  </si>
  <si>
    <t>45-55</t>
  </si>
  <si>
    <t>REDSTER S9 CB COLD m+SH RC SK</t>
  </si>
  <si>
    <t>REDSTER S9 CB PLUS m+SH RC SK</t>
  </si>
  <si>
    <t>REDSTER S9 CB UNI m+SH RC SK</t>
  </si>
  <si>
    <t>ABSS00522+</t>
  </si>
  <si>
    <t>ABSS00524+</t>
  </si>
  <si>
    <t>ABSS00540+</t>
  </si>
  <si>
    <t>ABSS00538+</t>
  </si>
  <si>
    <t>175/183/191</t>
  </si>
  <si>
    <t>183/191</t>
  </si>
  <si>
    <t>REDSTER C9 CB PLUS m+SH RC CL</t>
  </si>
  <si>
    <t>REDSTER C9 CB COLD m+SH RC CL</t>
  </si>
  <si>
    <t>REDSTER C9 CB MULTI m+SH RC CL</t>
  </si>
  <si>
    <t>REDSTER C9 CB UNI m+SH RC CL</t>
  </si>
  <si>
    <t>ABSS00510+</t>
  </si>
  <si>
    <t>ABSS00508+</t>
  </si>
  <si>
    <t>ABSS00530+</t>
  </si>
  <si>
    <t>ABSS00532+</t>
  </si>
  <si>
    <t>197/207</t>
  </si>
  <si>
    <t>ABSS00470+</t>
  </si>
  <si>
    <t xml:space="preserve"> 138 148 158 168 175</t>
  </si>
  <si>
    <t xml:space="preserve"> 155 162 169 176</t>
  </si>
  <si>
    <t xml:space="preserve"> 131 141 148 155 162 169 176</t>
  </si>
  <si>
    <t>FIXATIONS</t>
  </si>
  <si>
    <t>PROLINK RACE SK</t>
  </si>
  <si>
    <t>PROLINK RACE CL</t>
  </si>
  <si>
    <t>AH5006990</t>
  </si>
  <si>
    <t>AH5007000</t>
  </si>
  <si>
    <t>REDSTER S9 CARBON</t>
  </si>
  <si>
    <t>REDSTER S9 BLACK/Red</t>
  </si>
  <si>
    <t>REDSTER S7 BLACK/Red</t>
  </si>
  <si>
    <t>REDSTER C9 CARBON</t>
  </si>
  <si>
    <t>REDSTER C9 BLACK/Red</t>
  </si>
  <si>
    <t>REDSTER C7 BLACK/Red</t>
  </si>
  <si>
    <t>AI5007790+</t>
  </si>
  <si>
    <t>AI5007870+</t>
  </si>
  <si>
    <t>AI5007860+</t>
  </si>
  <si>
    <t>AI5007890+</t>
  </si>
  <si>
    <t>AI5007900+</t>
  </si>
  <si>
    <t>REDSTER OVERBOOT</t>
  </si>
  <si>
    <t>AI5007940</t>
  </si>
  <si>
    <t>REDSTER WC QRS</t>
  </si>
  <si>
    <t>REDSTER ULTRA QRS</t>
  </si>
  <si>
    <t>REDSTER CARBON QRS</t>
  </si>
  <si>
    <t xml:space="preserve">PRO CARBON QRS </t>
  </si>
  <si>
    <t xml:space="preserve">RS TRUNK130L </t>
  </si>
  <si>
    <t>LAPTOP PACK</t>
  </si>
  <si>
    <t>CABIN TROLLEY</t>
  </si>
  <si>
    <t>TROLLEY 90 L</t>
  </si>
  <si>
    <t>NORDIC 10 PAIRS SKIBAG</t>
  </si>
  <si>
    <t>NORDIC THERMO BOTTLE BELT BLACK</t>
  </si>
  <si>
    <t>NORDIC REDSTER SKIFIX 10 PCS</t>
  </si>
  <si>
    <t>AL5047310</t>
  </si>
  <si>
    <t>AL5045720</t>
  </si>
  <si>
    <t>AL5047520</t>
  </si>
  <si>
    <t>AL5047410</t>
  </si>
  <si>
    <t>AL5045420</t>
  </si>
  <si>
    <t>AL5045320</t>
  </si>
  <si>
    <t>AL5044410</t>
  </si>
  <si>
    <t>AL5050210</t>
  </si>
  <si>
    <t>AL5046210</t>
  </si>
  <si>
    <t xml:space="preserve">TEXTILE </t>
  </si>
  <si>
    <t>ALPS T-SHIRT W NEW</t>
  </si>
  <si>
    <t>AP5109510</t>
  </si>
  <si>
    <t>AP5120130</t>
  </si>
  <si>
    <t>AP5112940</t>
  </si>
  <si>
    <t>AP5112930</t>
  </si>
  <si>
    <t>AP5112910</t>
  </si>
  <si>
    <t>AP5113610</t>
  </si>
  <si>
    <t>AP51220030</t>
  </si>
  <si>
    <t>AP5122830</t>
  </si>
  <si>
    <t>AP5124230</t>
  </si>
  <si>
    <t>AP5113940</t>
  </si>
  <si>
    <t>AP5113870</t>
  </si>
  <si>
    <t>AP5113880</t>
  </si>
  <si>
    <t>AP5113890</t>
  </si>
  <si>
    <t>AP5123820</t>
  </si>
  <si>
    <t>AP5123120</t>
  </si>
  <si>
    <t>AL5035280</t>
  </si>
  <si>
    <t>AL5035270</t>
  </si>
  <si>
    <t>AL5124310</t>
  </si>
  <si>
    <t>AL5124320</t>
  </si>
  <si>
    <t>AL5124330</t>
  </si>
  <si>
    <t>AL5124810</t>
  </si>
  <si>
    <t>AL5124830</t>
  </si>
  <si>
    <t>AL5124820</t>
  </si>
  <si>
    <t>AL5110710</t>
  </si>
  <si>
    <t>AL5110720</t>
  </si>
  <si>
    <t>RS RAIN COAT RED</t>
  </si>
  <si>
    <t>S/M et L/XL</t>
  </si>
  <si>
    <t>RS HOODIE NEWMAROON</t>
  </si>
  <si>
    <t>S/M/L/XL</t>
  </si>
  <si>
    <t>RS T-SHIRT NEWRUST</t>
  </si>
  <si>
    <t>RS T-SHIRT NEWANTHRACITE</t>
  </si>
  <si>
    <t>RS T-SHIRTRED</t>
  </si>
  <si>
    <t>RS KIDS T-SHIRTRED</t>
  </si>
  <si>
    <t>XS/S/M/L</t>
  </si>
  <si>
    <t>RS KIDS HOODIEMAROON</t>
  </si>
  <si>
    <t>ALPS JACKET NEWANTHRACITE</t>
  </si>
  <si>
    <t>ALPS FZ HOODIE W NEWGRANITE GREEN</t>
  </si>
  <si>
    <t>ALPS LS T-SHIRT NEWDARK GREEN</t>
  </si>
  <si>
    <t>ALPS T-SHIRT M NEWMAROON</t>
  </si>
  <si>
    <t>ALPS T-SHIRT MRUST</t>
  </si>
  <si>
    <t>ALPS T-SHIRT MFULL GREY</t>
  </si>
  <si>
    <t>GRAPHIC T-SHIRT M NEWWHITE</t>
  </si>
  <si>
    <t>ALPS ROLLED CUFFDARK BLUE</t>
  </si>
  <si>
    <t>ALPS ROLLED CUFFMAROON</t>
  </si>
  <si>
    <t>RACING CAP NEWMAROON</t>
  </si>
  <si>
    <t>RACING CAP NEWBLACK</t>
  </si>
  <si>
    <t>RACING CAP NEWSTONE GREY</t>
  </si>
  <si>
    <t>ALPS FLEECE CAP NEWGREY / GRANITE GREEN</t>
  </si>
  <si>
    <t>ALPS FLEECE CAP NEWOFF WHITE / RUST / DARK BLUE</t>
  </si>
  <si>
    <t>ALPS FLEECE CAP NEWPINCE GROVE / BLACK</t>
  </si>
  <si>
    <t>ALPS TECH HEADBAND NEWBLACK</t>
  </si>
  <si>
    <t>ALPS TECH HEADBAND NEWMAROON</t>
  </si>
  <si>
    <t xml:space="preserve">SKIS Skate </t>
  </si>
  <si>
    <t xml:space="preserve">Skate Neige Froide Fond dur </t>
  </si>
  <si>
    <t xml:space="preserve">Skate Neige Froide Fond Mou </t>
  </si>
  <si>
    <t xml:space="preserve">Skate Poly </t>
  </si>
  <si>
    <t xml:space="preserve">Skate Poly froid </t>
  </si>
  <si>
    <t xml:space="preserve">Skate Poly Chaud </t>
  </si>
  <si>
    <t xml:space="preserve">Skate Humide Fond dur </t>
  </si>
  <si>
    <t xml:space="preserve">Skate Humide Fond Mou </t>
  </si>
  <si>
    <t xml:space="preserve">SKIS Classique </t>
  </si>
  <si>
    <t xml:space="preserve">Poussette </t>
  </si>
  <si>
    <t xml:space="preserve">Poussette Chaude </t>
  </si>
  <si>
    <t xml:space="preserve">Grun </t>
  </si>
  <si>
    <t xml:space="preserve">Rape </t>
  </si>
  <si>
    <t xml:space="preserve">Univ Poly </t>
  </si>
  <si>
    <t xml:space="preserve">Univ Poly Chaud </t>
  </si>
  <si>
    <t>Klister Bas</t>
  </si>
  <si>
    <t xml:space="preserve">Klister Haut </t>
  </si>
  <si>
    <t xml:space="preserve">SKIS Juniors Classique </t>
  </si>
  <si>
    <t>XS</t>
  </si>
  <si>
    <t>S</t>
  </si>
  <si>
    <t>M</t>
  </si>
  <si>
    <t>L</t>
  </si>
  <si>
    <t>XL</t>
  </si>
  <si>
    <t xml:space="preserve">Skis Souhaités </t>
  </si>
  <si>
    <t xml:space="preserve">Type de Neige </t>
  </si>
  <si>
    <t>Prix contrat      -15 %</t>
  </si>
  <si>
    <r>
      <t xml:space="preserve">taille skis / </t>
    </r>
    <r>
      <rPr>
        <b/>
        <sz val="8"/>
        <color theme="0"/>
        <rFont val="Calibri"/>
        <family val="2"/>
        <scheme val="minor"/>
      </rPr>
      <t>pointures UK</t>
    </r>
  </si>
  <si>
    <t>ADRESSE COMPLETE</t>
  </si>
  <si>
    <t xml:space="preserve">Remarques </t>
  </si>
  <si>
    <t>37-1/3 (4,5)</t>
  </si>
  <si>
    <t>38 (5)</t>
  </si>
  <si>
    <t>38-2/3 (5,5)</t>
  </si>
  <si>
    <t>39-1/3 (6)</t>
  </si>
  <si>
    <t>40 (6,5)</t>
  </si>
  <si>
    <t>40-2/3 (7)</t>
  </si>
  <si>
    <t>41-1/3 (7,5)</t>
  </si>
  <si>
    <t>42 (8)</t>
  </si>
  <si>
    <t>42-2/3 (8,5)</t>
  </si>
  <si>
    <t>43-1/3 (9)</t>
  </si>
  <si>
    <t>44 (9,5)</t>
  </si>
  <si>
    <t>44-2/3 (10)</t>
  </si>
  <si>
    <t>45-1/3 (10,5)</t>
  </si>
  <si>
    <t>46 (11)</t>
  </si>
  <si>
    <t>46-2/3 (11,5)</t>
  </si>
  <si>
    <t>47-1/3 (12)</t>
  </si>
  <si>
    <t>COLD</t>
    <phoneticPr fontId="0" type="noConversion"/>
  </si>
  <si>
    <t>NR.</t>
  </si>
  <si>
    <t>STRUCTURE "CODE NAME"</t>
    <phoneticPr fontId="0" type="noConversion"/>
  </si>
  <si>
    <t>CL</t>
  </si>
  <si>
    <t>SK</t>
  </si>
  <si>
    <t>White Base</t>
  </si>
  <si>
    <t>SNOW TEMP</t>
  </si>
  <si>
    <t xml:space="preserve">Condition d'utilisation </t>
  </si>
  <si>
    <r>
      <t xml:space="preserve">ATOMIC COLD 3     </t>
    </r>
    <r>
      <rPr>
        <b/>
        <sz val="10"/>
        <color indexed="17"/>
        <rFont val="Arial"/>
        <family val="2"/>
      </rPr>
      <t xml:space="preserve">AC3 </t>
    </r>
    <r>
      <rPr>
        <b/>
        <sz val="10"/>
        <rFont val="Arial"/>
        <family val="2"/>
      </rPr>
      <t xml:space="preserve"> </t>
    </r>
  </si>
  <si>
    <t>+</t>
    <phoneticPr fontId="0" type="noConversion"/>
  </si>
  <si>
    <r>
      <t>´</t>
    </r>
    <r>
      <rPr>
        <b/>
        <sz val="10"/>
        <rFont val="Arial"/>
        <family val="2"/>
      </rPr>
      <t>-17° to -8°</t>
    </r>
  </si>
  <si>
    <t xml:space="preserve">Neige Froide et Sèche </t>
  </si>
  <si>
    <t>MEDIUM</t>
    <phoneticPr fontId="0" type="noConversion"/>
  </si>
  <si>
    <t>STRUTURE "CODE NAME"</t>
    <phoneticPr fontId="0" type="noConversion"/>
  </si>
  <si>
    <r>
      <t>`</t>
    </r>
    <r>
      <rPr>
        <b/>
        <sz val="10"/>
        <rFont val="Arial"/>
        <family val="2"/>
      </rPr>
      <t xml:space="preserve">-10° to -4° </t>
    </r>
  </si>
  <si>
    <r>
      <t xml:space="preserve">ATOMIC MED     </t>
    </r>
    <r>
      <rPr>
        <b/>
        <sz val="10"/>
        <color theme="1"/>
        <rFont val="Arial"/>
        <family val="2"/>
      </rPr>
      <t xml:space="preserve">AM 8 </t>
    </r>
    <r>
      <rPr>
        <b/>
        <sz val="10"/>
        <rFont val="Arial"/>
        <family val="2"/>
      </rPr>
      <t xml:space="preserve"> (NEW) </t>
    </r>
  </si>
  <si>
    <r>
      <t>´</t>
    </r>
    <r>
      <rPr>
        <b/>
        <sz val="10"/>
        <rFont val="Arial"/>
        <family val="2"/>
      </rPr>
      <t>-8° to -1°</t>
    </r>
  </si>
  <si>
    <t>WARM</t>
    <phoneticPr fontId="0" type="noConversion"/>
  </si>
  <si>
    <t xml:space="preserve"> STRUCTURE "CODE NAME"</t>
    <phoneticPr fontId="0" type="noConversion"/>
  </si>
  <si>
    <t xml:space="preserve">CL+SK </t>
  </si>
  <si>
    <r>
      <t>`</t>
    </r>
    <r>
      <rPr>
        <b/>
        <sz val="10"/>
        <rFont val="Arial"/>
        <family val="2"/>
      </rPr>
      <t>-2 to 0°</t>
    </r>
  </si>
  <si>
    <r>
      <t xml:space="preserve">ATOMIC WET     </t>
    </r>
    <r>
      <rPr>
        <b/>
        <sz val="10"/>
        <color indexed="10"/>
        <rFont val="Arial"/>
        <family val="2"/>
      </rPr>
      <t>AW9</t>
    </r>
    <r>
      <rPr>
        <b/>
        <sz val="10"/>
        <rFont val="Arial"/>
        <family val="2"/>
      </rPr>
      <t xml:space="preserve"> (NEW) </t>
    </r>
  </si>
  <si>
    <t xml:space="preserve">  Neige Humide en cours de transformation à gros Grain /Structure manuelle possible </t>
  </si>
  <si>
    <t xml:space="preserve">Proposition modèle ski / Structure </t>
  </si>
  <si>
    <t xml:space="preserve">SKIS </t>
  </si>
  <si>
    <t xml:space="preserve">Structure </t>
  </si>
  <si>
    <t xml:space="preserve">Ouverture spatule </t>
  </si>
  <si>
    <t xml:space="preserve">Peu </t>
  </si>
  <si>
    <t xml:space="preserve">Moyenne </t>
  </si>
  <si>
    <t>AM8</t>
  </si>
  <si>
    <t>AW9</t>
  </si>
  <si>
    <t xml:space="preserve">Importante </t>
  </si>
  <si>
    <t>AW9-AW8</t>
  </si>
  <si>
    <t>H4</t>
  </si>
  <si>
    <t>H4,4</t>
  </si>
  <si>
    <t>Peu</t>
  </si>
  <si>
    <t>1,0 - 1,2</t>
  </si>
  <si>
    <t>0,2 - 0,3</t>
  </si>
  <si>
    <t xml:space="preserve">Poussette Polyvalente </t>
  </si>
  <si>
    <t>1,2 - 1,3</t>
  </si>
  <si>
    <t>0,3 - 0,4</t>
  </si>
  <si>
    <t xml:space="preserve">Univ Poly Bas </t>
  </si>
  <si>
    <t>1,2 - 1,4</t>
  </si>
  <si>
    <t>0,4 - 0,5</t>
  </si>
  <si>
    <t>1,4 - 1,6</t>
  </si>
  <si>
    <t>1,6 - 1,8</t>
  </si>
  <si>
    <t>0,5 - 0,6</t>
  </si>
  <si>
    <t xml:space="preserve">SKIS Juniors </t>
  </si>
  <si>
    <t>ACCESSOIRES</t>
  </si>
  <si>
    <t>COMMANDE PRIX CLUB Partenaire PREMIUM</t>
  </si>
  <si>
    <t>REDSTER S9 GEN S h + PROLINK SHIFT RACE SK Black Red</t>
  </si>
  <si>
    <t>ABSS00650+</t>
  </si>
  <si>
    <t>REDSTER S9 GEN S m + PROLINK SHIFT RACE SK Black Red</t>
  </si>
  <si>
    <t>ABSS00648+</t>
  </si>
  <si>
    <t>REDSTER S9 CARBON PLUS + PROLINK SHIFT RACE SK Black Red</t>
  </si>
  <si>
    <t>ABSS00658+</t>
  </si>
  <si>
    <t>REDSTER S9 CARBON COLD + PROLINK SHIFT RACE SK Black Red</t>
  </si>
  <si>
    <t>ABSS00654+</t>
  </si>
  <si>
    <t>REDSTER S9 CARBON UNI h + PROLINK SHIFT RACE SK Black Red</t>
  </si>
  <si>
    <t>ABSS00656+</t>
  </si>
  <si>
    <t>REDSTER S9 CARBON UNI m + PROLINK SHIFT RACE SK Black Red</t>
  </si>
  <si>
    <t>ABSS00652+</t>
  </si>
  <si>
    <t>REDSTER S9  h + PROLINK SHIFT RACE SK Black Red</t>
  </si>
  <si>
    <t>REDSTER S9  m + PROLINK SHIFT RACE SK Black Red</t>
  </si>
  <si>
    <t>REDSTER S7 h + PROLINK SHIFT SK Black White</t>
  </si>
  <si>
    <t>REDSTER S7 m + PROLINK SHIFT SK Black White</t>
  </si>
  <si>
    <t>REDSTER S7 GEN S  h + PROLINK SHIFT SK Black</t>
  </si>
  <si>
    <t>ABSS00206+</t>
  </si>
  <si>
    <t>173 /183</t>
  </si>
  <si>
    <t>REDSTER S7 GEN S  m + PROLINK SHIFT SK Black</t>
  </si>
  <si>
    <t>ABSS00204+</t>
  </si>
  <si>
    <t>REDSTER C9 CARBON PLUS h  + PROLINK SHIFT RACE CL Black Red</t>
  </si>
  <si>
    <t>ABSS00618+</t>
  </si>
  <si>
    <t>195/204</t>
  </si>
  <si>
    <t>REDSTER C9 CARBON PLUS  m + PROLINK SHIFT RACE CL Black Red</t>
  </si>
  <si>
    <t>ABSS00620+</t>
  </si>
  <si>
    <t>REDSTER C9 CARBON PLUS  s + PROLINK SHIFT RACE CL Black Red</t>
  </si>
  <si>
    <t>ABSS00622+</t>
  </si>
  <si>
    <t>REDSTER C9 CARBON COLD  h + PROLINK SHIFT RACE CL Black Red</t>
  </si>
  <si>
    <t>ABSS00628+</t>
  </si>
  <si>
    <t>REDSTER C9 CARBON COLD  m + PROLINK SHIFT RACE CL Black Red</t>
  </si>
  <si>
    <t>ABSS00630+</t>
  </si>
  <si>
    <t>REDSTER C9 CARBON COLD  s + PROLINK SHIFT RACE CL Black Red</t>
  </si>
  <si>
    <t>ABSS00632+</t>
  </si>
  <si>
    <t>REDSTER C9 CARBON MULTI  m + PROLINK SHIFT RACE CL Black Red</t>
  </si>
  <si>
    <t>ABSS00624+</t>
  </si>
  <si>
    <t>REDSTER C9 CARBON MULTI s  + PROLINK SHIFT RACE CL Black Red</t>
  </si>
  <si>
    <t>ABSS00626+</t>
  </si>
  <si>
    <t>REDSTER C9 CARBON UNI  h + PROLINK SHIFT RACE CL Black Red</t>
  </si>
  <si>
    <t>ABSS00612+</t>
  </si>
  <si>
    <t>REDSTER C9 CARBON UNI m  + PROLINK SHIFT RACE CL Black Red</t>
  </si>
  <si>
    <t>ABSS00614+</t>
  </si>
  <si>
    <t>REDSTER C9 CARBON UNI s  + PROLINK SHIFT RACE CL Black Red</t>
  </si>
  <si>
    <t>ABSS00616+</t>
  </si>
  <si>
    <t>REDSTER DP  + PROLINK SHIFT RACE CL Black Red</t>
  </si>
  <si>
    <t>ABSS00634+</t>
  </si>
  <si>
    <t>REDSTER C9 SKINTEC h + PROLINK SHIFT RACE CL Black Red</t>
  </si>
  <si>
    <t>REDSTER C9 SKINTEC m + PROLINK SHIFT RACE CL Black Red</t>
  </si>
  <si>
    <t>REDSTER C8 SKINTEC m + PROLINK SHIFT CL Black White</t>
  </si>
  <si>
    <t>REDSTER C8 SKINTEC s + PROLINK SHIFT CL Black White</t>
  </si>
  <si>
    <t>REDSTER C9 CARBON Junior + SHIFT CL JR</t>
  </si>
  <si>
    <t>ABSS00664+</t>
  </si>
  <si>
    <t>REDSTER S9 CARBON Junior + SHIFT SK JR</t>
  </si>
  <si>
    <t>ABSS00662+</t>
  </si>
  <si>
    <t>REDSTER S7 Junior + SHIFT SK JR</t>
  </si>
  <si>
    <t>REDSTER S5 Junior + SHIFT SK JR</t>
  </si>
  <si>
    <t>ABSS00464+</t>
  </si>
  <si>
    <t>131, 141, 148, 155, 162, 169, 176</t>
  </si>
  <si>
    <t>REDSTER C7 Junior + SHIFT CL JR</t>
  </si>
  <si>
    <t>ABSS00638+</t>
  </si>
  <si>
    <t>REDSTER C7 SKINTEC Junior + SHIFT CL JR</t>
  </si>
  <si>
    <t>ABSS00636+</t>
  </si>
  <si>
    <t>REDSTER SC9 CARBON</t>
  </si>
  <si>
    <t>AI5008000+</t>
  </si>
  <si>
    <t>AI5008010+</t>
  </si>
  <si>
    <t>AJ5005904+</t>
  </si>
  <si>
    <t>AJ5005906+</t>
  </si>
  <si>
    <t>AJ5005908+</t>
  </si>
  <si>
    <t>AJ5005800+</t>
  </si>
  <si>
    <t>REDSTER PACK 60L RED TENSION</t>
  </si>
  <si>
    <t>REDSTER PACK 80L RED TENSION</t>
  </si>
  <si>
    <t>NORDIC SKI BAG 3 PAIRS RED TENSION</t>
  </si>
  <si>
    <t>AL5055820</t>
  </si>
  <si>
    <t>NORDIC THERMO BOTTLE BELT RED TENSION</t>
  </si>
  <si>
    <t>AL5050230</t>
  </si>
  <si>
    <t>HYDRATION BELT BLACK</t>
  </si>
  <si>
    <t>AL5055710</t>
  </si>
  <si>
    <t xml:space="preserve">HYDRATION BELT RED TENSION </t>
  </si>
  <si>
    <t>AL5055720</t>
  </si>
  <si>
    <t>Saison 25-26</t>
  </si>
  <si>
    <t xml:space="preserve">Neige Universelle Humide à nouvelle neige Froide/  Fonctionne aussi en classique sur neige plus froide / Neige tombante également </t>
  </si>
  <si>
    <r>
      <t xml:space="preserve">ATOMIC MED     </t>
    </r>
    <r>
      <rPr>
        <b/>
        <sz val="10"/>
        <color theme="1"/>
        <rFont val="Arial"/>
        <family val="2"/>
      </rPr>
      <t>AM 8 W</t>
    </r>
    <r>
      <rPr>
        <b/>
        <sz val="10"/>
        <rFont val="Arial"/>
        <family val="2"/>
      </rPr>
      <t xml:space="preserve"> (NEW) </t>
    </r>
  </si>
  <si>
    <t xml:space="preserve">Neige Universelle Humide à Neige Transformé Humide Gros Grain </t>
  </si>
  <si>
    <t xml:space="preserve">AM8 W </t>
  </si>
  <si>
    <t>Skate Humide</t>
  </si>
  <si>
    <t xml:space="preserve">AW9 </t>
  </si>
  <si>
    <t>AM8 W</t>
  </si>
  <si>
    <t>Chaque paire de skis achetée sera livrée avec 2 attaches offertes</t>
  </si>
  <si>
    <t xml:space="preserve">Froid Fond Mou </t>
  </si>
  <si>
    <t xml:space="preserve">Froid Fond dur </t>
  </si>
  <si>
    <t>Polyvalent</t>
  </si>
  <si>
    <t xml:space="preserve">Polyvalent froid </t>
  </si>
  <si>
    <t xml:space="preserve">Polyvalent Chaud </t>
  </si>
  <si>
    <t xml:space="preserve">Humide Fond dur </t>
  </si>
  <si>
    <t xml:space="preserve">Humide Fond Mou </t>
  </si>
  <si>
    <t xml:space="preserve">Junior Poly </t>
  </si>
  <si>
    <t xml:space="preserve">Junior Poly Froid </t>
  </si>
  <si>
    <t xml:space="preserve">Junior Poly Chaud </t>
  </si>
  <si>
    <t>Saison 2025 / 2026</t>
  </si>
  <si>
    <t xml:space="preserve">                        COMMANDE PRIX CLUB PARTENAIRE PREMIUM </t>
  </si>
  <si>
    <t>SKIS Juniors Skate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</si>
</sst>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0"/>
      <name val="Aharoni"/>
      <charset val="177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8"/>
      <color rgb="FFFF0000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HelveticaNeue-Bold"/>
    </font>
    <font>
      <b/>
      <sz val="8"/>
      <color indexed="9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b/>
      <sz val="10"/>
      <name val="HelveticaNeue-Bold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HelveticaNeue-Bold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1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0" fontId="8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0" fontId="13" fillId="0" borderId="0"/>
  </cellStyleXfs>
  <cellXfs count="22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5" borderId="11" xfId="2" applyFont="1" applyFill="1" applyBorder="1" applyAlignment="1">
      <alignment horizontal="right" vertical="center"/>
    </xf>
    <xf numFmtId="0" fontId="12" fillId="5" borderId="15" xfId="2" applyFont="1" applyFill="1" applyBorder="1" applyAlignment="1">
      <alignment horizontal="right" vertical="center"/>
    </xf>
    <xf numFmtId="0" fontId="12" fillId="5" borderId="15" xfId="4" applyFont="1" applyFill="1" applyBorder="1" applyAlignment="1" applyProtection="1">
      <alignment horizontal="right" vertical="center"/>
      <protection locked="0"/>
    </xf>
    <xf numFmtId="0" fontId="12" fillId="0" borderId="19" xfId="2" applyFont="1" applyBorder="1" applyAlignment="1">
      <alignment horizontal="center" vertical="center"/>
    </xf>
    <xf numFmtId="0" fontId="12" fillId="0" borderId="16" xfId="2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0" fontId="12" fillId="0" borderId="17" xfId="2" applyFont="1" applyBorder="1" applyAlignme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164" fontId="15" fillId="8" borderId="25" xfId="0" applyNumberFormat="1" applyFont="1" applyFill="1" applyBorder="1" applyAlignment="1">
      <alignment horizontal="center" vertical="center"/>
    </xf>
    <xf numFmtId="164" fontId="3" fillId="8" borderId="2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horizontal="center"/>
    </xf>
    <xf numFmtId="44" fontId="0" fillId="0" borderId="5" xfId="1" applyFont="1" applyBorder="1"/>
    <xf numFmtId="0" fontId="0" fillId="0" borderId="32" xfId="0" applyBorder="1"/>
    <xf numFmtId="0" fontId="0" fillId="0" borderId="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/>
    <xf numFmtId="0" fontId="0" fillId="0" borderId="36" xfId="0" applyBorder="1"/>
    <xf numFmtId="0" fontId="0" fillId="0" borderId="4" xfId="0" applyBorder="1"/>
    <xf numFmtId="0" fontId="0" fillId="0" borderId="33" xfId="0" applyBorder="1"/>
    <xf numFmtId="0" fontId="0" fillId="0" borderId="38" xfId="0" applyBorder="1"/>
    <xf numFmtId="0" fontId="0" fillId="0" borderId="27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7" borderId="8" xfId="0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6" xfId="0" applyBorder="1"/>
    <xf numFmtId="0" fontId="0" fillId="0" borderId="56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0" xfId="0" applyNumberFormat="1"/>
    <xf numFmtId="165" fontId="0" fillId="0" borderId="3" xfId="0" applyNumberForma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165" fontId="0" fillId="0" borderId="4" xfId="0" applyNumberFormat="1" applyBorder="1"/>
    <xf numFmtId="0" fontId="18" fillId="0" borderId="28" xfId="0" applyFont="1" applyBorder="1" applyAlignment="1">
      <alignment wrapText="1"/>
    </xf>
    <xf numFmtId="0" fontId="18" fillId="0" borderId="0" xfId="0" applyFont="1" applyAlignment="1">
      <alignment wrapText="1"/>
    </xf>
    <xf numFmtId="0" fontId="0" fillId="0" borderId="0" xfId="5" applyNumberFormat="1" applyFont="1"/>
    <xf numFmtId="0" fontId="19" fillId="8" borderId="4" xfId="0" applyFont="1" applyFill="1" applyBorder="1" applyAlignment="1">
      <alignment horizontal="center" vertical="center"/>
    </xf>
    <xf numFmtId="0" fontId="19" fillId="8" borderId="25" xfId="0" applyFont="1" applyFill="1" applyBorder="1" applyAlignment="1">
      <alignment horizontal="center" vertical="center" wrapText="1"/>
    </xf>
    <xf numFmtId="0" fontId="12" fillId="5" borderId="18" xfId="4" applyFont="1" applyFill="1" applyBorder="1" applyAlignment="1" applyProtection="1">
      <alignment horizontal="right" vertical="center"/>
      <protection locked="0"/>
    </xf>
    <xf numFmtId="0" fontId="3" fillId="8" borderId="3" xfId="0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/>
    <xf numFmtId="165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22" fillId="9" borderId="4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1" fillId="7" borderId="4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/>
    </xf>
    <xf numFmtId="0" fontId="34" fillId="0" borderId="32" xfId="0" applyFont="1" applyBorder="1" applyAlignment="1">
      <alignment wrapText="1"/>
    </xf>
    <xf numFmtId="0" fontId="2" fillId="0" borderId="4" xfId="0" applyFont="1" applyBorder="1"/>
    <xf numFmtId="0" fontId="2" fillId="0" borderId="33" xfId="0" applyFont="1" applyBorder="1"/>
    <xf numFmtId="0" fontId="0" fillId="9" borderId="4" xfId="0" applyFill="1" applyBorder="1"/>
    <xf numFmtId="0" fontId="0" fillId="7" borderId="4" xfId="0" applyFill="1" applyBorder="1"/>
    <xf numFmtId="0" fontId="0" fillId="4" borderId="4" xfId="0" applyFill="1" applyBorder="1"/>
    <xf numFmtId="0" fontId="17" fillId="2" borderId="4" xfId="0" applyFont="1" applyFill="1" applyBorder="1"/>
    <xf numFmtId="0" fontId="17" fillId="2" borderId="48" xfId="0" applyFont="1" applyFill="1" applyBorder="1"/>
    <xf numFmtId="0" fontId="0" fillId="0" borderId="28" xfId="0" applyBorder="1"/>
    <xf numFmtId="44" fontId="0" fillId="0" borderId="6" xfId="1" applyFont="1" applyBorder="1"/>
    <xf numFmtId="44" fontId="0" fillId="0" borderId="7" xfId="1" applyFont="1" applyBorder="1"/>
    <xf numFmtId="0" fontId="0" fillId="0" borderId="60" xfId="0" applyBorder="1"/>
    <xf numFmtId="165" fontId="0" fillId="0" borderId="60" xfId="0" applyNumberFormat="1" applyBorder="1" applyAlignment="1">
      <alignment horizontal="center"/>
    </xf>
    <xf numFmtId="44" fontId="0" fillId="0" borderId="60" xfId="1" applyFont="1" applyBorder="1"/>
    <xf numFmtId="0" fontId="0" fillId="0" borderId="3" xfId="0" applyBorder="1"/>
    <xf numFmtId="165" fontId="0" fillId="0" borderId="27" xfId="0" applyNumberFormat="1" applyBorder="1" applyAlignment="1">
      <alignment horizontal="center"/>
    </xf>
    <xf numFmtId="44" fontId="0" fillId="0" borderId="3" xfId="1" applyFont="1" applyBorder="1"/>
    <xf numFmtId="165" fontId="0" fillId="0" borderId="61" xfId="0" applyNumberFormat="1" applyBorder="1"/>
    <xf numFmtId="0" fontId="17" fillId="0" borderId="4" xfId="0" applyFont="1" applyBorder="1"/>
    <xf numFmtId="49" fontId="17" fillId="0" borderId="62" xfId="0" applyNumberFormat="1" applyFont="1" applyBorder="1" applyAlignment="1">
      <alignment vertical="top"/>
    </xf>
    <xf numFmtId="44" fontId="0" fillId="0" borderId="28" xfId="1" applyFont="1" applyBorder="1"/>
    <xf numFmtId="49" fontId="37" fillId="0" borderId="62" xfId="0" applyNumberFormat="1" applyFont="1" applyBorder="1" applyAlignment="1">
      <alignment vertical="top"/>
    </xf>
    <xf numFmtId="0" fontId="17" fillId="0" borderId="4" xfId="6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164" fontId="3" fillId="8" borderId="3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/>
    <xf numFmtId="164" fontId="0" fillId="0" borderId="0" xfId="0" applyNumberFormat="1"/>
    <xf numFmtId="0" fontId="14" fillId="2" borderId="20" xfId="0" applyFont="1" applyFill="1" applyBorder="1" applyAlignment="1">
      <alignment horizontal="center" vertical="center"/>
    </xf>
    <xf numFmtId="0" fontId="39" fillId="6" borderId="22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0" fillId="2" borderId="67" xfId="0" applyFill="1" applyBorder="1"/>
    <xf numFmtId="164" fontId="0" fillId="2" borderId="68" xfId="0" applyNumberFormat="1" applyFill="1" applyBorder="1"/>
    <xf numFmtId="164" fontId="0" fillId="0" borderId="4" xfId="0" applyNumberForma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0" fontId="0" fillId="2" borderId="3" xfId="0" applyFill="1" applyBorder="1"/>
    <xf numFmtId="164" fontId="0" fillId="2" borderId="70" xfId="0" applyNumberFormat="1" applyFill="1" applyBorder="1"/>
    <xf numFmtId="0" fontId="2" fillId="2" borderId="42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0" fillId="2" borderId="42" xfId="0" applyFill="1" applyBorder="1"/>
    <xf numFmtId="165" fontId="0" fillId="2" borderId="42" xfId="0" applyNumberFormat="1" applyFill="1" applyBorder="1"/>
    <xf numFmtId="164" fontId="0" fillId="2" borderId="42" xfId="0" applyNumberFormat="1" applyFill="1" applyBorder="1"/>
    <xf numFmtId="49" fontId="17" fillId="0" borderId="0" xfId="0" applyNumberFormat="1" applyFont="1" applyAlignment="1">
      <alignment vertical="top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17" fillId="9" borderId="0" xfId="0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17" fillId="7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Border="1"/>
    <xf numFmtId="44" fontId="0" fillId="0" borderId="0" xfId="1" applyFont="1" applyBorder="1"/>
    <xf numFmtId="0" fontId="17" fillId="0" borderId="0" xfId="0" applyFont="1"/>
    <xf numFmtId="164" fontId="0" fillId="0" borderId="0" xfId="0" applyNumberFormat="1" applyAlignment="1">
      <alignment horizontal="center" vertical="center"/>
    </xf>
    <xf numFmtId="0" fontId="17" fillId="2" borderId="0" xfId="0" applyFont="1" applyFill="1"/>
    <xf numFmtId="0" fontId="17" fillId="9" borderId="0" xfId="0" applyFont="1" applyFill="1"/>
    <xf numFmtId="0" fontId="17" fillId="7" borderId="0" xfId="0" applyFont="1" applyFill="1"/>
    <xf numFmtId="0" fontId="7" fillId="0" borderId="0" xfId="0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42" xfId="1" applyNumberFormat="1" applyFont="1" applyBorder="1" applyAlignment="1">
      <alignment horizontal="center" vertical="center"/>
    </xf>
    <xf numFmtId="0" fontId="38" fillId="3" borderId="63" xfId="0" applyFont="1" applyFill="1" applyBorder="1" applyAlignment="1">
      <alignment horizontal="center" vertical="center"/>
    </xf>
    <xf numFmtId="0" fontId="12" fillId="0" borderId="16" xfId="2" applyFont="1" applyBorder="1" applyAlignment="1">
      <alignment horizontal="left" vertical="center" indent="3"/>
    </xf>
    <xf numFmtId="0" fontId="12" fillId="0" borderId="17" xfId="2" applyFont="1" applyBorder="1" applyAlignment="1">
      <alignment horizontal="left" vertical="center" indent="3"/>
    </xf>
    <xf numFmtId="0" fontId="9" fillId="0" borderId="8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0" fillId="0" borderId="10" xfId="2" applyFont="1" applyBorder="1" applyAlignment="1">
      <alignment horizontal="left" vertical="center"/>
    </xf>
    <xf numFmtId="0" fontId="11" fillId="2" borderId="8" xfId="3" applyNumberFormat="1" applyFont="1" applyFill="1" applyBorder="1" applyAlignment="1" applyProtection="1">
      <alignment horizontal="center" vertical="center"/>
      <protection locked="0"/>
    </xf>
    <xf numFmtId="0" fontId="11" fillId="2" borderId="9" xfId="3" applyNumberFormat="1" applyFont="1" applyFill="1" applyBorder="1" applyAlignment="1" applyProtection="1">
      <alignment horizontal="center" vertical="center"/>
      <protection locked="0"/>
    </xf>
    <xf numFmtId="0" fontId="11" fillId="2" borderId="10" xfId="3" applyNumberFormat="1" applyFont="1" applyFill="1" applyBorder="1" applyAlignment="1" applyProtection="1">
      <alignment horizontal="center" vertical="center"/>
      <protection locked="0"/>
    </xf>
    <xf numFmtId="0" fontId="12" fillId="0" borderId="12" xfId="2" applyFont="1" applyBorder="1" applyAlignment="1">
      <alignment horizontal="left" vertical="center" indent="3"/>
    </xf>
    <xf numFmtId="0" fontId="12" fillId="0" borderId="13" xfId="2" applyFont="1" applyBorder="1" applyAlignment="1">
      <alignment horizontal="left" vertical="center" indent="3"/>
    </xf>
    <xf numFmtId="0" fontId="12" fillId="0" borderId="14" xfId="2" applyFont="1" applyBorder="1" applyAlignment="1">
      <alignment horizontal="left" vertical="center" indent="3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30" fillId="7" borderId="44" xfId="0" applyFont="1" applyFill="1" applyBorder="1" applyAlignment="1">
      <alignment horizontal="center" vertical="center"/>
    </xf>
    <xf numFmtId="0" fontId="30" fillId="7" borderId="64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0" fontId="21" fillId="11" borderId="44" xfId="0" applyFont="1" applyFill="1" applyBorder="1" applyAlignment="1">
      <alignment horizontal="center" vertical="center"/>
    </xf>
    <xf numFmtId="0" fontId="21" fillId="11" borderId="64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7" borderId="35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9" borderId="35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9" borderId="37" xfId="0" applyFill="1" applyBorder="1" applyAlignment="1">
      <alignment horizontal="center" vertical="center"/>
    </xf>
  </cellXfs>
  <cellStyles count="7">
    <cellStyle name="Milliers_TARIF 03-04 DYNAMIC final." xfId="3" xr:uid="{6324DD1A-ED9C-4CE3-B043-605736F76383}"/>
    <cellStyle name="Monétaire" xfId="1" builtinId="4"/>
    <cellStyle name="Normal" xfId="0" builtinId="0"/>
    <cellStyle name="Normal 2" xfId="4" xr:uid="{315FD8FD-1F42-4E4A-8507-497694C2615C}"/>
    <cellStyle name="Normal_TARIF 03-04 DYNAMIC final." xfId="2" xr:uid="{22C85C2E-38F1-45EE-98E6-615B9D28280E}"/>
    <cellStyle name="Pourcentage" xfId="5" builtinId="5"/>
    <cellStyle name="Standard 3" xfId="6" xr:uid="{D6497B37-413A-40E6-A1EF-72E85877C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365760</xdr:colOff>
      <xdr:row>0</xdr:row>
      <xdr:rowOff>0</xdr:rowOff>
    </xdr:from>
    <xdr:to>
      <xdr:col>6</xdr:col>
      <xdr:colOff>403860</xdr:colOff>
      <xdr:row>1</xdr:row>
      <xdr:rowOff>32079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1130D5-BA49-46AA-A9FA-E10C861F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0"/>
          <a:ext cx="830580" cy="3368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9CDC-2D87-43F4-9C39-614D076D946E}">
  <dimension ref="A1:G28"/>
  <sheetViews>
    <sheetView tabSelected="1" zoomScale="81" workbookViewId="0">
      <selection activeCell="A8" sqref="A8:G8"/>
    </sheetView>
  </sheetViews>
  <sheetFormatPr baseColWidth="10" defaultRowHeight="14.5"/>
  <cols>
    <col min="1" max="1" width="29" customWidth="1"/>
    <col min="3" max="3" width="10" customWidth="1"/>
    <col min="4" max="4" width="10.7265625" customWidth="1"/>
    <col min="5" max="5" width="17.26953125" customWidth="1"/>
    <col min="7" max="7" width="8" customWidth="1"/>
  </cols>
  <sheetData>
    <row r="1" spans="1:7" ht="24" thickBot="1">
      <c r="A1" s="172" t="s">
        <v>373</v>
      </c>
      <c r="B1" s="173"/>
      <c r="C1" s="173"/>
      <c r="D1" s="173"/>
      <c r="E1" s="173"/>
      <c r="F1" s="173"/>
      <c r="G1" s="174"/>
    </row>
    <row r="2" spans="1:7" ht="19" thickBot="1">
      <c r="A2" s="175" t="s">
        <v>372</v>
      </c>
      <c r="B2" s="176"/>
      <c r="C2" s="176"/>
      <c r="D2" s="176"/>
      <c r="E2" s="176"/>
      <c r="F2" s="176"/>
      <c r="G2" s="177"/>
    </row>
    <row r="3" spans="1:7" ht="15.5">
      <c r="A3" s="7" t="s">
        <v>9</v>
      </c>
      <c r="B3" s="178"/>
      <c r="C3" s="179"/>
      <c r="D3" s="179"/>
      <c r="E3" s="179"/>
      <c r="F3" s="179"/>
      <c r="G3" s="180"/>
    </row>
    <row r="4" spans="1:7" ht="15.5">
      <c r="A4" s="8" t="s">
        <v>10</v>
      </c>
      <c r="B4" s="170"/>
      <c r="C4" s="170"/>
      <c r="D4" s="170"/>
      <c r="E4" s="170"/>
      <c r="F4" s="170"/>
      <c r="G4" s="171"/>
    </row>
    <row r="5" spans="1:7" ht="15.5">
      <c r="A5" s="9" t="s">
        <v>11</v>
      </c>
      <c r="B5" s="170"/>
      <c r="C5" s="170"/>
      <c r="D5" s="170"/>
      <c r="E5" s="170"/>
      <c r="F5" s="170"/>
      <c r="G5" s="171"/>
    </row>
    <row r="6" spans="1:7" ht="15.5">
      <c r="A6" s="9" t="s">
        <v>12</v>
      </c>
      <c r="B6" s="170"/>
      <c r="C6" s="170"/>
      <c r="D6" s="170"/>
      <c r="E6" s="170"/>
      <c r="F6" s="170"/>
      <c r="G6" s="171"/>
    </row>
    <row r="7" spans="1:7" ht="16" thickBot="1">
      <c r="A7" s="75" t="s">
        <v>206</v>
      </c>
      <c r="B7" s="10"/>
      <c r="C7" s="11" t="s">
        <v>13</v>
      </c>
      <c r="D7" s="12"/>
      <c r="E7" s="11" t="s">
        <v>13</v>
      </c>
      <c r="F7" s="12"/>
      <c r="G7" s="13"/>
    </row>
    <row r="8" spans="1:7" ht="15" thickBot="1">
      <c r="A8" s="169" t="s">
        <v>361</v>
      </c>
      <c r="B8" s="169"/>
      <c r="C8" s="169"/>
      <c r="D8" s="169"/>
      <c r="E8" s="169"/>
      <c r="F8" s="169"/>
      <c r="G8" s="169"/>
    </row>
    <row r="9" spans="1:7" ht="16" thickBot="1">
      <c r="A9" s="130" t="s">
        <v>14</v>
      </c>
      <c r="B9" s="14" t="s">
        <v>15</v>
      </c>
      <c r="C9" s="15" t="s">
        <v>16</v>
      </c>
      <c r="D9" s="15" t="s">
        <v>17</v>
      </c>
      <c r="E9" s="131" t="s">
        <v>202</v>
      </c>
      <c r="F9" s="15" t="s">
        <v>207</v>
      </c>
      <c r="G9" s="16" t="s">
        <v>18</v>
      </c>
    </row>
    <row r="10" spans="1:7" ht="21">
      <c r="A10" s="73" t="s">
        <v>19</v>
      </c>
      <c r="B10" s="17" t="s">
        <v>20</v>
      </c>
      <c r="C10" s="74" t="s">
        <v>21</v>
      </c>
      <c r="D10" s="74" t="s">
        <v>205</v>
      </c>
      <c r="E10" s="74" t="s">
        <v>203</v>
      </c>
      <c r="F10" s="18"/>
      <c r="G10" s="19" t="s">
        <v>20</v>
      </c>
    </row>
    <row r="11" spans="1:7" ht="20" customHeight="1">
      <c r="A11" s="21" t="s">
        <v>280</v>
      </c>
      <c r="B11" s="21" t="str">
        <f>IFERROR(VLOOKUP(A11,Produits!$A$6:$F$101,2,0),"")</f>
        <v>ABSS00654+</v>
      </c>
      <c r="C11" s="4"/>
      <c r="D11" s="4" t="s">
        <v>222</v>
      </c>
      <c r="E11" s="4" t="s">
        <v>368</v>
      </c>
      <c r="F11" s="4"/>
      <c r="G11" s="132">
        <f>IFERROR(VLOOKUP(A11,Produits!$A$6:$F$105,6,0),"")</f>
        <v>505.75</v>
      </c>
    </row>
    <row r="12" spans="1:7" ht="20" customHeight="1">
      <c r="A12" s="21"/>
      <c r="B12" s="21" t="str">
        <f>IFERROR(VLOOKUP(A12,Produits!$A$6:$F$101,2,0),"")</f>
        <v/>
      </c>
      <c r="C12" s="4"/>
      <c r="D12" s="4"/>
      <c r="E12" s="4"/>
      <c r="F12" s="4"/>
      <c r="G12" s="132" t="str">
        <f>IFERROR(VLOOKUP(A12,Produits!$A$6:$F$105,6,0),"")</f>
        <v/>
      </c>
    </row>
    <row r="13" spans="1:7" ht="20" customHeight="1">
      <c r="A13" s="21"/>
      <c r="B13" s="21" t="str">
        <f>IFERROR(VLOOKUP(A13,Produits!$A$6:$F$101,2,0),"")</f>
        <v/>
      </c>
      <c r="C13" s="4"/>
      <c r="D13" s="4"/>
      <c r="E13" s="4"/>
      <c r="F13" s="4"/>
      <c r="G13" s="132" t="str">
        <f>IFERROR(VLOOKUP(A13,Produits!$A$6:$F$105,6,0),"")</f>
        <v/>
      </c>
    </row>
    <row r="14" spans="1:7" ht="20" customHeight="1">
      <c r="A14" s="21"/>
      <c r="B14" s="21" t="str">
        <f>IFERROR(VLOOKUP(A14,Produits!$A$6:$F$101,2,0),"")</f>
        <v/>
      </c>
      <c r="C14" s="4"/>
      <c r="D14" s="4"/>
      <c r="E14" s="4"/>
      <c r="F14" s="4"/>
      <c r="G14" s="132" t="str">
        <f>IFERROR(VLOOKUP(A14,Produits!$A$6:$F$105,6,0),"")</f>
        <v/>
      </c>
    </row>
    <row r="15" spans="1:7" ht="20" customHeight="1">
      <c r="A15" s="21"/>
      <c r="B15" s="21" t="str">
        <f>IFERROR(VLOOKUP(A15,Produits!$A$6:$F$101,2,0),"")</f>
        <v/>
      </c>
      <c r="C15" s="4"/>
      <c r="D15" s="4"/>
      <c r="E15" s="4"/>
      <c r="F15" s="4"/>
      <c r="G15" s="132" t="str">
        <f>IFERROR(VLOOKUP(A15,Produits!$A$6:$F$105,6,0),"")</f>
        <v/>
      </c>
    </row>
    <row r="16" spans="1:7" ht="20" customHeight="1">
      <c r="A16" s="21"/>
      <c r="B16" s="21" t="str">
        <f>IFERROR(VLOOKUP(A16,Produits!$A$6:$F$101,2,0),"")</f>
        <v/>
      </c>
      <c r="C16" s="4"/>
      <c r="D16" s="4"/>
      <c r="E16" s="4"/>
      <c r="F16" s="4"/>
      <c r="G16" s="132" t="str">
        <f>IFERROR(VLOOKUP(A16,Produits!$A$6:$F$105,6,0),"")</f>
        <v/>
      </c>
    </row>
    <row r="17" spans="1:7" ht="20" customHeight="1">
      <c r="A17" s="21"/>
      <c r="B17" s="21" t="str">
        <f>IFERROR(VLOOKUP(A17,Produits!$A$6:$F$101,2,0),"")</f>
        <v/>
      </c>
      <c r="C17" s="4"/>
      <c r="D17" s="4"/>
      <c r="E17" s="4"/>
      <c r="F17" s="4"/>
      <c r="G17" s="132" t="str">
        <f>IFERROR(VLOOKUP(A17,Produits!$A$6:$F$105,6,0),"")</f>
        <v/>
      </c>
    </row>
    <row r="18" spans="1:7" ht="20" customHeight="1">
      <c r="A18" s="21"/>
      <c r="B18" s="21" t="str">
        <f>IFERROR(VLOOKUP(A18,Produits!$A$6:$F$101,2,0),"")</f>
        <v/>
      </c>
      <c r="C18" s="4"/>
      <c r="D18" s="4"/>
      <c r="E18" s="4"/>
      <c r="F18" s="4"/>
      <c r="G18" s="132" t="str">
        <f>IFERROR(VLOOKUP(A18,Produits!$A$6:$F$105,6,0),"")</f>
        <v/>
      </c>
    </row>
    <row r="19" spans="1:7" ht="20" customHeight="1">
      <c r="A19" s="21"/>
      <c r="B19" s="21" t="str">
        <f>IFERROR(VLOOKUP(A19,Produits!$A$6:$F$101,2,0),"")</f>
        <v/>
      </c>
      <c r="C19" s="4"/>
      <c r="D19" s="4"/>
      <c r="E19" s="4"/>
      <c r="F19" s="4"/>
      <c r="G19" s="132" t="str">
        <f>IFERROR(VLOOKUP(A19,Produits!$A$6:$F$105,6,0),"")</f>
        <v/>
      </c>
    </row>
    <row r="20" spans="1:7" ht="20" customHeight="1">
      <c r="A20" s="21"/>
      <c r="B20" s="21" t="str">
        <f>IFERROR(VLOOKUP(A20,Produits!$A$6:$F$101,2,0),"")</f>
        <v/>
      </c>
      <c r="C20" s="4"/>
      <c r="D20" s="4"/>
      <c r="E20" s="4"/>
      <c r="F20" s="4"/>
      <c r="G20" s="132" t="str">
        <f>IFERROR(VLOOKUP(A20,Produits!$A$6:$F$105,6,0),"")</f>
        <v/>
      </c>
    </row>
    <row r="21" spans="1:7" ht="20" customHeight="1">
      <c r="A21" s="21"/>
      <c r="B21" s="21" t="str">
        <f>IFERROR(VLOOKUP(A21,Produits!$A$6:$F$101,2,0),"")</f>
        <v/>
      </c>
      <c r="C21" s="4"/>
      <c r="D21" s="4"/>
      <c r="E21" s="4"/>
      <c r="F21" s="4"/>
      <c r="G21" s="132" t="str">
        <f>IFERROR(VLOOKUP(A21,Produits!$A$6:$F$105,6,0),"")</f>
        <v/>
      </c>
    </row>
    <row r="22" spans="1:7" ht="20" customHeight="1">
      <c r="A22" s="21"/>
      <c r="B22" s="21" t="str">
        <f>IFERROR(VLOOKUP(A22,Produits!$A$6:$F$101,2,0),"")</f>
        <v/>
      </c>
      <c r="C22" s="4"/>
      <c r="D22" s="4"/>
      <c r="E22" s="4"/>
      <c r="F22" s="4"/>
      <c r="G22" s="132" t="str">
        <f>IFERROR(VLOOKUP(A22,Produits!$A$6:$F$105,6,0),"")</f>
        <v/>
      </c>
    </row>
    <row r="23" spans="1:7" ht="20" customHeight="1">
      <c r="A23" s="21"/>
      <c r="B23" s="21" t="str">
        <f>IFERROR(VLOOKUP(A23,Produits!$A$6:$F$101,2,0),"")</f>
        <v/>
      </c>
      <c r="C23" s="4"/>
      <c r="D23" s="4"/>
      <c r="E23" s="4"/>
      <c r="F23" s="4"/>
      <c r="G23" s="132" t="str">
        <f>IFERROR(VLOOKUP(A23,Produits!$A$6:$F$105,6,0),"")</f>
        <v/>
      </c>
    </row>
    <row r="24" spans="1:7" ht="20" customHeight="1">
      <c r="A24" s="21"/>
      <c r="B24" s="21" t="str">
        <f>IFERROR(VLOOKUP(A24,Produits!$A$6:$F$101,2,0),"")</f>
        <v/>
      </c>
      <c r="C24" s="4"/>
      <c r="D24" s="4"/>
      <c r="E24" s="4"/>
      <c r="F24" s="4"/>
      <c r="G24" s="132" t="str">
        <f>IFERROR(VLOOKUP(A24,Produits!$A$6:$F$105,6,0),"")</f>
        <v/>
      </c>
    </row>
    <row r="25" spans="1:7" ht="20" customHeight="1">
      <c r="A25" s="21"/>
      <c r="B25" s="21" t="str">
        <f>IFERROR(VLOOKUP(A25,Produits!$A$6:$F$101,2,0),"")</f>
        <v/>
      </c>
      <c r="C25" s="4"/>
      <c r="D25" s="4"/>
      <c r="E25" s="4"/>
      <c r="F25" s="4"/>
      <c r="G25" s="132" t="str">
        <f>IFERROR(VLOOKUP(A25,Produits!$A$6:$F$105,6,0),"")</f>
        <v/>
      </c>
    </row>
    <row r="26" spans="1:7" ht="20" customHeight="1">
      <c r="A26" s="21"/>
      <c r="B26" s="21" t="str">
        <f>IFERROR(VLOOKUP(A26,Produits!A21:F120,2,0),"")</f>
        <v/>
      </c>
      <c r="C26" s="4"/>
      <c r="D26" s="4"/>
      <c r="E26" s="4"/>
      <c r="F26" s="4"/>
      <c r="G26" s="132" t="str">
        <f>IFERROR(VLOOKUP(A26,Produits!$A$6:$F$105,6,0),"")</f>
        <v/>
      </c>
    </row>
    <row r="27" spans="1:7" ht="20" customHeight="1">
      <c r="A27" s="21"/>
      <c r="B27" s="21" t="str">
        <f>IFERROR(VLOOKUP(A27,Produits!A22:F121,2,0),"")</f>
        <v/>
      </c>
      <c r="C27" s="5"/>
      <c r="D27" s="4"/>
      <c r="E27" s="5"/>
      <c r="F27" s="4"/>
      <c r="G27" s="132" t="str">
        <f>IFERROR(VLOOKUP(A27,Produits!$A$6:$F$105,6,0),"")</f>
        <v/>
      </c>
    </row>
    <row r="28" spans="1:7" ht="22.75" customHeight="1">
      <c r="G28" s="22"/>
    </row>
  </sheetData>
  <mergeCells count="7">
    <mergeCell ref="A8:G8"/>
    <mergeCell ref="B6:G6"/>
    <mergeCell ref="A1:G1"/>
    <mergeCell ref="A2:G2"/>
    <mergeCell ref="B3:G3"/>
    <mergeCell ref="B4:G4"/>
    <mergeCell ref="B5:G5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FBCC564-4758-427C-87DE-C4D83EFD931E}">
          <x14:formula1>
            <xm:f>Produits!$A$108:$A$128</xm:f>
          </x14:formula1>
          <xm:sqref>E11:E24</xm:sqref>
        </x14:dataValidation>
        <x14:dataValidation type="list" allowBlank="1" showInputMessage="1" showErrorMessage="1" xr:uid="{37401342-6D4A-45FF-BCF8-4A6C947D133F}">
          <x14:formula1>
            <xm:f>Produits!$A$130:$A$179</xm:f>
          </x14:formula1>
          <xm:sqref>D11:D27</xm:sqref>
        </x14:dataValidation>
        <x14:dataValidation type="list" allowBlank="1" showInputMessage="1" showErrorMessage="1" xr:uid="{6C9E863F-F1D4-4AB9-BEF6-5A68453A4078}">
          <x14:formula1>
            <xm:f>Produits!$A$5:$A$105</xm:f>
          </x14:formula1>
          <xm:sqref>A11:A27</xm:sqref>
        </x14:dataValidation>
        <x14:dataValidation type="list" allowBlank="1" showInputMessage="1" showErrorMessage="1" xr:uid="{175882C6-E7EB-4B25-96D8-606EA92B890F}">
          <x14:formula1>
            <xm:f>Produits!$G$7:$G$20</xm:f>
          </x14:formula1>
          <xm:sqref>C11:C27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C177-334F-4830-B325-7527324D7BAE}">
  <dimension ref="A1:G179"/>
  <sheetViews>
    <sheetView zoomScale="78" workbookViewId="0">
      <selection activeCell="A3" sqref="A3:F3"/>
    </sheetView>
  </sheetViews>
  <sheetFormatPr baseColWidth="10" defaultRowHeight="14.5"/>
  <cols>
    <col min="1" max="1" width="29.6328125" customWidth="1"/>
    <col min="2" max="2" width="10.90625" customWidth="1"/>
    <col min="3" max="3" width="28.54296875" customWidth="1"/>
    <col min="4" max="4" width="7.90625" customWidth="1"/>
    <col min="5" max="5" width="8.90625" customWidth="1"/>
    <col min="6" max="6" width="10.36328125" style="129" customWidth="1"/>
    <col min="7" max="7" width="7.90625" customWidth="1"/>
  </cols>
  <sheetData>
    <row r="1" spans="1:7" ht="23.5">
      <c r="A1" s="181" t="s">
        <v>273</v>
      </c>
      <c r="B1" s="181"/>
      <c r="C1" s="181"/>
      <c r="D1" s="181"/>
      <c r="E1" s="181"/>
      <c r="F1" s="181"/>
    </row>
    <row r="2" spans="1:7" ht="23.5">
      <c r="A2" s="182" t="s">
        <v>353</v>
      </c>
      <c r="B2" s="182"/>
      <c r="C2" s="182"/>
      <c r="D2" s="182"/>
      <c r="E2" s="182"/>
      <c r="F2" s="182"/>
    </row>
    <row r="3" spans="1:7" ht="16" thickBot="1">
      <c r="A3" s="183"/>
      <c r="B3" s="184"/>
      <c r="C3" s="184"/>
      <c r="D3" s="184"/>
      <c r="E3" s="184"/>
      <c r="F3" s="184"/>
    </row>
    <row r="4" spans="1:7" ht="25.25" customHeight="1" thickBot="1">
      <c r="A4" s="76" t="s">
        <v>0</v>
      </c>
      <c r="B4" s="76" t="s">
        <v>1</v>
      </c>
      <c r="C4" s="77"/>
      <c r="D4" s="78" t="s">
        <v>2</v>
      </c>
      <c r="E4" s="78" t="s">
        <v>3</v>
      </c>
      <c r="F4" s="127" t="s">
        <v>204</v>
      </c>
    </row>
    <row r="5" spans="1:7" ht="18" customHeight="1">
      <c r="A5" s="133" t="s">
        <v>4</v>
      </c>
      <c r="B5" s="134"/>
      <c r="C5" s="134"/>
      <c r="D5" s="134"/>
      <c r="E5" s="134"/>
      <c r="F5" s="135"/>
      <c r="G5" s="20" t="s">
        <v>22</v>
      </c>
    </row>
    <row r="6" spans="1:7" ht="17" customHeight="1">
      <c r="A6" s="155" t="s">
        <v>274</v>
      </c>
      <c r="B6" s="159" t="s">
        <v>275</v>
      </c>
      <c r="C6" s="151">
        <v>183</v>
      </c>
      <c r="D6" s="62">
        <v>800</v>
      </c>
      <c r="E6" s="62">
        <f>D6*0.7</f>
        <v>560</v>
      </c>
      <c r="F6" s="160">
        <f>E6*0.85</f>
        <v>476</v>
      </c>
    </row>
    <row r="7" spans="1:7" ht="17" customHeight="1">
      <c r="A7" s="155" t="s">
        <v>276</v>
      </c>
      <c r="B7" s="159" t="s">
        <v>277</v>
      </c>
      <c r="C7" s="151">
        <v>183</v>
      </c>
      <c r="D7" s="62">
        <v>800</v>
      </c>
      <c r="E7" s="62">
        <f>D7*0.7</f>
        <v>560</v>
      </c>
      <c r="F7" s="160">
        <f t="shared" ref="F7:F17" si="0">E7*0.85</f>
        <v>476</v>
      </c>
      <c r="G7" s="6" t="s">
        <v>8</v>
      </c>
    </row>
    <row r="8" spans="1:7" ht="17" customHeight="1">
      <c r="A8" s="150" t="s">
        <v>278</v>
      </c>
      <c r="B8" s="161" t="s">
        <v>279</v>
      </c>
      <c r="C8" s="151" t="s">
        <v>73</v>
      </c>
      <c r="D8" s="62">
        <v>850</v>
      </c>
      <c r="E8" s="62">
        <f>D8*0.7</f>
        <v>595</v>
      </c>
      <c r="F8" s="160">
        <v>506</v>
      </c>
      <c r="G8" s="6" t="s">
        <v>253</v>
      </c>
    </row>
    <row r="9" spans="1:7" ht="17" customHeight="1">
      <c r="A9" s="152" t="s">
        <v>280</v>
      </c>
      <c r="B9" s="162" t="s">
        <v>281</v>
      </c>
      <c r="C9" s="151" t="s">
        <v>73</v>
      </c>
      <c r="D9" s="62">
        <v>850</v>
      </c>
      <c r="E9" s="62">
        <f t="shared" ref="E9:E17" si="1">D9*0.7</f>
        <v>595</v>
      </c>
      <c r="F9" s="160">
        <f t="shared" si="0"/>
        <v>505.75</v>
      </c>
      <c r="G9" t="s">
        <v>360</v>
      </c>
    </row>
    <row r="10" spans="1:7" ht="17" customHeight="1">
      <c r="A10" s="154" t="s">
        <v>282</v>
      </c>
      <c r="B10" s="163" t="s">
        <v>283</v>
      </c>
      <c r="C10" s="151" t="s">
        <v>72</v>
      </c>
      <c r="D10" s="62">
        <v>850</v>
      </c>
      <c r="E10" s="62">
        <f>D10*0.7</f>
        <v>595</v>
      </c>
      <c r="F10" s="160">
        <f t="shared" si="0"/>
        <v>505.75</v>
      </c>
      <c r="G10" s="6" t="s">
        <v>254</v>
      </c>
    </row>
    <row r="11" spans="1:7" ht="17" customHeight="1">
      <c r="A11" s="154" t="s">
        <v>284</v>
      </c>
      <c r="B11" s="163" t="s">
        <v>285</v>
      </c>
      <c r="C11" s="151" t="s">
        <v>72</v>
      </c>
      <c r="D11" s="62">
        <v>850</v>
      </c>
      <c r="E11" s="62">
        <f t="shared" si="1"/>
        <v>595</v>
      </c>
      <c r="F11" s="160">
        <f t="shared" si="0"/>
        <v>505.75</v>
      </c>
      <c r="G11" s="6"/>
    </row>
    <row r="12" spans="1:7" ht="17" customHeight="1">
      <c r="A12" s="155" t="s">
        <v>286</v>
      </c>
      <c r="B12" s="159" t="s">
        <v>69</v>
      </c>
      <c r="C12" s="151" t="s">
        <v>72</v>
      </c>
      <c r="D12" s="62">
        <v>650</v>
      </c>
      <c r="E12" s="62">
        <f t="shared" si="1"/>
        <v>454.99999999999994</v>
      </c>
      <c r="F12" s="160">
        <f t="shared" si="0"/>
        <v>386.74999999999994</v>
      </c>
      <c r="G12" s="6"/>
    </row>
    <row r="13" spans="1:7" ht="17" customHeight="1">
      <c r="A13" s="155" t="s">
        <v>287</v>
      </c>
      <c r="B13" s="159" t="s">
        <v>68</v>
      </c>
      <c r="C13" s="151" t="s">
        <v>72</v>
      </c>
      <c r="D13" s="62">
        <v>650</v>
      </c>
      <c r="E13" s="62">
        <f t="shared" si="1"/>
        <v>454.99999999999994</v>
      </c>
      <c r="F13" s="160">
        <f t="shared" si="0"/>
        <v>386.74999999999994</v>
      </c>
      <c r="G13" s="6"/>
    </row>
    <row r="14" spans="1:7" ht="17" customHeight="1">
      <c r="A14" s="155" t="s">
        <v>288</v>
      </c>
      <c r="B14" s="159" t="s">
        <v>71</v>
      </c>
      <c r="C14" s="164" t="s">
        <v>5</v>
      </c>
      <c r="D14" s="62">
        <v>450</v>
      </c>
      <c r="E14" s="62">
        <f t="shared" si="1"/>
        <v>315</v>
      </c>
      <c r="F14" s="160">
        <f t="shared" si="0"/>
        <v>267.75</v>
      </c>
      <c r="G14" s="6"/>
    </row>
    <row r="15" spans="1:7" ht="17" customHeight="1">
      <c r="A15" s="155" t="s">
        <v>289</v>
      </c>
      <c r="B15" s="159" t="s">
        <v>70</v>
      </c>
      <c r="C15" s="164" t="s">
        <v>5</v>
      </c>
      <c r="D15" s="62">
        <v>450</v>
      </c>
      <c r="E15" s="62">
        <f t="shared" si="1"/>
        <v>315</v>
      </c>
      <c r="F15" s="160">
        <f t="shared" si="0"/>
        <v>267.75</v>
      </c>
      <c r="G15" s="6"/>
    </row>
    <row r="16" spans="1:7" ht="17" customHeight="1">
      <c r="A16" s="155" t="s">
        <v>290</v>
      </c>
      <c r="B16" s="159" t="s">
        <v>291</v>
      </c>
      <c r="C16" s="151" t="s">
        <v>292</v>
      </c>
      <c r="D16" s="62">
        <v>500</v>
      </c>
      <c r="E16" s="62">
        <f t="shared" si="1"/>
        <v>350</v>
      </c>
      <c r="F16" s="160">
        <f t="shared" si="0"/>
        <v>297.5</v>
      </c>
      <c r="G16" s="6"/>
    </row>
    <row r="17" spans="1:7" ht="21" customHeight="1">
      <c r="A17" s="155" t="s">
        <v>293</v>
      </c>
      <c r="B17" s="159" t="s">
        <v>294</v>
      </c>
      <c r="C17" s="151" t="s">
        <v>292</v>
      </c>
      <c r="D17" s="62">
        <v>500</v>
      </c>
      <c r="E17" s="62">
        <f t="shared" si="1"/>
        <v>350</v>
      </c>
      <c r="F17" s="160">
        <f t="shared" si="0"/>
        <v>297.5</v>
      </c>
      <c r="G17" s="6"/>
    </row>
    <row r="18" spans="1:7" ht="17" customHeight="1">
      <c r="A18" t="s">
        <v>13</v>
      </c>
      <c r="B18" s="6" t="s">
        <v>13</v>
      </c>
      <c r="C18" s="151" t="s">
        <v>13</v>
      </c>
      <c r="D18" s="156" t="s">
        <v>13</v>
      </c>
      <c r="E18" s="158" t="s">
        <v>13</v>
      </c>
      <c r="F18" s="129" t="s">
        <v>13</v>
      </c>
    </row>
    <row r="19" spans="1:7" ht="17" customHeight="1">
      <c r="A19" s="137" t="s">
        <v>6</v>
      </c>
      <c r="B19" s="138"/>
      <c r="C19" s="139"/>
      <c r="D19" s="140"/>
      <c r="E19" s="141"/>
      <c r="F19" s="142"/>
    </row>
    <row r="20" spans="1:7" ht="17" customHeight="1">
      <c r="A20" s="150" t="s">
        <v>295</v>
      </c>
      <c r="B20" s="150" t="s">
        <v>296</v>
      </c>
      <c r="C20" s="151" t="s">
        <v>297</v>
      </c>
      <c r="D20" s="62">
        <v>850</v>
      </c>
      <c r="E20" s="62">
        <f>D20*0.7</f>
        <v>595</v>
      </c>
      <c r="F20" s="160">
        <f t="shared" ref="F20:F35" si="2">E20*0.85</f>
        <v>505.75</v>
      </c>
    </row>
    <row r="21" spans="1:7" ht="17" customHeight="1">
      <c r="A21" s="150" t="s">
        <v>298</v>
      </c>
      <c r="B21" s="150" t="s">
        <v>299</v>
      </c>
      <c r="C21" s="151" t="s">
        <v>297</v>
      </c>
      <c r="D21" s="62">
        <v>850</v>
      </c>
      <c r="E21" s="62">
        <f t="shared" ref="E21:E31" si="3">D21*0.7</f>
        <v>595</v>
      </c>
      <c r="F21" s="160">
        <f t="shared" si="2"/>
        <v>505.75</v>
      </c>
    </row>
    <row r="22" spans="1:7" ht="17" customHeight="1">
      <c r="A22" s="150" t="s">
        <v>300</v>
      </c>
      <c r="B22" s="150" t="s">
        <v>301</v>
      </c>
      <c r="C22" s="151" t="s">
        <v>297</v>
      </c>
      <c r="D22" s="62">
        <v>850</v>
      </c>
      <c r="E22" s="62">
        <f t="shared" si="3"/>
        <v>595</v>
      </c>
      <c r="F22" s="160">
        <f t="shared" si="2"/>
        <v>505.75</v>
      </c>
    </row>
    <row r="23" spans="1:7" ht="17" customHeight="1">
      <c r="A23" s="152" t="s">
        <v>302</v>
      </c>
      <c r="B23" s="152" t="s">
        <v>303</v>
      </c>
      <c r="C23" s="151" t="s">
        <v>297</v>
      </c>
      <c r="D23" s="62">
        <v>850</v>
      </c>
      <c r="E23" s="62">
        <f t="shared" si="3"/>
        <v>595</v>
      </c>
      <c r="F23" s="160">
        <f t="shared" si="2"/>
        <v>505.75</v>
      </c>
    </row>
    <row r="24" spans="1:7" ht="17" customHeight="1">
      <c r="A24" s="152" t="s">
        <v>304</v>
      </c>
      <c r="B24" s="152" t="s">
        <v>305</v>
      </c>
      <c r="C24" s="151" t="s">
        <v>297</v>
      </c>
      <c r="D24" s="62">
        <v>850</v>
      </c>
      <c r="E24" s="62">
        <f t="shared" si="3"/>
        <v>595</v>
      </c>
      <c r="F24" s="160">
        <f t="shared" si="2"/>
        <v>505.75</v>
      </c>
    </row>
    <row r="25" spans="1:7" ht="17" customHeight="1">
      <c r="A25" s="152" t="s">
        <v>306</v>
      </c>
      <c r="B25" s="152" t="s">
        <v>307</v>
      </c>
      <c r="C25" s="151" t="s">
        <v>297</v>
      </c>
      <c r="D25" s="62">
        <v>850</v>
      </c>
      <c r="E25" s="62">
        <f t="shared" si="3"/>
        <v>595</v>
      </c>
      <c r="F25" s="160">
        <f t="shared" si="2"/>
        <v>505.75</v>
      </c>
    </row>
    <row r="26" spans="1:7" ht="17" customHeight="1">
      <c r="A26" s="153" t="s">
        <v>308</v>
      </c>
      <c r="B26" s="153" t="s">
        <v>309</v>
      </c>
      <c r="C26" s="151" t="s">
        <v>297</v>
      </c>
      <c r="D26" s="62">
        <v>850</v>
      </c>
      <c r="E26" s="62">
        <f t="shared" si="3"/>
        <v>595</v>
      </c>
      <c r="F26" s="160">
        <f t="shared" si="2"/>
        <v>505.75</v>
      </c>
    </row>
    <row r="27" spans="1:7" ht="17" customHeight="1">
      <c r="A27" s="153" t="s">
        <v>310</v>
      </c>
      <c r="B27" s="153" t="s">
        <v>311</v>
      </c>
      <c r="C27" s="151" t="s">
        <v>297</v>
      </c>
      <c r="D27" s="62">
        <v>850</v>
      </c>
      <c r="E27" s="62">
        <f t="shared" si="3"/>
        <v>595</v>
      </c>
      <c r="F27" s="160">
        <f t="shared" si="2"/>
        <v>505.75</v>
      </c>
    </row>
    <row r="28" spans="1:7" ht="17" customHeight="1">
      <c r="A28" s="154" t="s">
        <v>312</v>
      </c>
      <c r="B28" s="154" t="s">
        <v>313</v>
      </c>
      <c r="C28" s="151" t="s">
        <v>297</v>
      </c>
      <c r="D28" s="62">
        <v>850</v>
      </c>
      <c r="E28" s="62">
        <f t="shared" si="3"/>
        <v>595</v>
      </c>
      <c r="F28" s="160">
        <f t="shared" si="2"/>
        <v>505.75</v>
      </c>
    </row>
    <row r="29" spans="1:7" ht="17" customHeight="1">
      <c r="A29" s="154" t="s">
        <v>314</v>
      </c>
      <c r="B29" s="154" t="s">
        <v>315</v>
      </c>
      <c r="C29" s="151" t="s">
        <v>297</v>
      </c>
      <c r="D29" s="62">
        <v>850</v>
      </c>
      <c r="E29" s="62">
        <f t="shared" si="3"/>
        <v>595</v>
      </c>
      <c r="F29" s="160">
        <f t="shared" si="2"/>
        <v>505.75</v>
      </c>
    </row>
    <row r="30" spans="1:7" ht="17" customHeight="1">
      <c r="A30" s="154" t="s">
        <v>316</v>
      </c>
      <c r="B30" s="154" t="s">
        <v>317</v>
      </c>
      <c r="C30" s="151" t="s">
        <v>297</v>
      </c>
      <c r="D30" s="62">
        <v>850</v>
      </c>
      <c r="E30" s="62">
        <f t="shared" si="3"/>
        <v>595</v>
      </c>
      <c r="F30" s="160">
        <f t="shared" si="2"/>
        <v>505.75</v>
      </c>
    </row>
    <row r="31" spans="1:7" ht="17" customHeight="1">
      <c r="A31" s="155" t="s">
        <v>318</v>
      </c>
      <c r="B31" s="155" t="s">
        <v>319</v>
      </c>
      <c r="C31" s="151">
        <v>191</v>
      </c>
      <c r="D31" s="62">
        <v>850</v>
      </c>
      <c r="E31" s="62">
        <f t="shared" si="3"/>
        <v>595</v>
      </c>
      <c r="F31" s="160">
        <f t="shared" si="2"/>
        <v>505.75</v>
      </c>
    </row>
    <row r="32" spans="1:7" ht="17" customHeight="1">
      <c r="A32" s="155" t="s">
        <v>320</v>
      </c>
      <c r="B32" s="155" t="s">
        <v>79</v>
      </c>
      <c r="C32" s="151" t="s">
        <v>82</v>
      </c>
      <c r="D32" s="156">
        <v>700</v>
      </c>
      <c r="E32" s="157">
        <v>489.99999999999994</v>
      </c>
      <c r="F32" s="160">
        <f t="shared" si="2"/>
        <v>416.49999999999994</v>
      </c>
    </row>
    <row r="33" spans="1:6" ht="17" customHeight="1">
      <c r="A33" s="155" t="s">
        <v>321</v>
      </c>
      <c r="B33" s="155" t="s">
        <v>78</v>
      </c>
      <c r="C33" s="151" t="s">
        <v>82</v>
      </c>
      <c r="D33" s="156">
        <v>700</v>
      </c>
      <c r="E33" s="157">
        <v>489.99999999999994</v>
      </c>
      <c r="F33" s="160">
        <f t="shared" si="2"/>
        <v>416.49999999999994</v>
      </c>
    </row>
    <row r="34" spans="1:6" ht="17" customHeight="1">
      <c r="A34" s="155" t="s">
        <v>322</v>
      </c>
      <c r="B34" t="s">
        <v>81</v>
      </c>
      <c r="C34" s="151" t="s">
        <v>82</v>
      </c>
      <c r="D34" s="156">
        <v>530</v>
      </c>
      <c r="E34" s="157">
        <v>350</v>
      </c>
      <c r="F34" s="160">
        <f t="shared" si="2"/>
        <v>297.5</v>
      </c>
    </row>
    <row r="35" spans="1:6" ht="21" customHeight="1">
      <c r="A35" s="155" t="s">
        <v>323</v>
      </c>
      <c r="B35" t="s">
        <v>80</v>
      </c>
      <c r="C35" s="151" t="s">
        <v>82</v>
      </c>
      <c r="D35" s="156">
        <v>530</v>
      </c>
      <c r="E35" s="157">
        <v>350</v>
      </c>
      <c r="F35" s="160">
        <f t="shared" si="2"/>
        <v>297.5</v>
      </c>
    </row>
    <row r="36" spans="1:6" ht="17" customHeight="1">
      <c r="A36" s="155"/>
      <c r="C36" s="151"/>
      <c r="D36" s="156"/>
      <c r="E36" s="158"/>
      <c r="F36" s="160"/>
    </row>
    <row r="37" spans="1:6" ht="17" customHeight="1">
      <c r="A37" s="137" t="s">
        <v>271</v>
      </c>
      <c r="B37" s="138"/>
      <c r="C37" s="139"/>
      <c r="D37" s="140"/>
      <c r="E37" s="141"/>
      <c r="F37" s="142"/>
    </row>
    <row r="38" spans="1:6" ht="17" customHeight="1">
      <c r="A38" s="148" t="s">
        <v>324</v>
      </c>
      <c r="B38" s="148" t="s">
        <v>325</v>
      </c>
      <c r="C38" t="s">
        <v>23</v>
      </c>
      <c r="D38" s="62">
        <v>390</v>
      </c>
      <c r="E38" s="62">
        <f>D38*0.7</f>
        <v>273</v>
      </c>
      <c r="F38" s="160">
        <f t="shared" ref="F38:F43" si="4">E38*0.85</f>
        <v>232.04999999999998</v>
      </c>
    </row>
    <row r="39" spans="1:6" ht="17" customHeight="1">
      <c r="A39" s="148" t="s">
        <v>326</v>
      </c>
      <c r="B39" s="148" t="s">
        <v>327</v>
      </c>
      <c r="C39" t="s">
        <v>85</v>
      </c>
      <c r="D39" s="62">
        <v>390</v>
      </c>
      <c r="E39" s="62">
        <f t="shared" ref="E39" si="5">D39*0.7</f>
        <v>273</v>
      </c>
      <c r="F39" s="160">
        <f t="shared" si="4"/>
        <v>232.04999999999998</v>
      </c>
    </row>
    <row r="40" spans="1:6" ht="17" customHeight="1">
      <c r="A40" s="148" t="s">
        <v>328</v>
      </c>
      <c r="B40" s="148" t="s">
        <v>83</v>
      </c>
      <c r="C40" t="s">
        <v>86</v>
      </c>
      <c r="D40" s="62">
        <v>280</v>
      </c>
      <c r="E40" s="62">
        <f>D40*0.7</f>
        <v>196</v>
      </c>
      <c r="F40" s="160">
        <f t="shared" si="4"/>
        <v>166.6</v>
      </c>
    </row>
    <row r="41" spans="1:6" ht="17" customHeight="1">
      <c r="A41" s="148" t="s">
        <v>329</v>
      </c>
      <c r="B41" s="148" t="s">
        <v>330</v>
      </c>
      <c r="C41" s="149" t="s">
        <v>331</v>
      </c>
      <c r="D41" s="62">
        <v>220</v>
      </c>
      <c r="E41" s="62">
        <f>D41*0.7</f>
        <v>154</v>
      </c>
      <c r="F41" s="160">
        <f t="shared" si="4"/>
        <v>130.9</v>
      </c>
    </row>
    <row r="42" spans="1:6" ht="17" customHeight="1">
      <c r="A42" s="148" t="s">
        <v>332</v>
      </c>
      <c r="B42" s="148" t="s">
        <v>333</v>
      </c>
      <c r="C42" t="s">
        <v>84</v>
      </c>
      <c r="D42" s="62">
        <v>250</v>
      </c>
      <c r="E42" s="62">
        <f t="shared" ref="E42:E43" si="6">D42*0.7</f>
        <v>175</v>
      </c>
      <c r="F42" s="160">
        <f t="shared" si="4"/>
        <v>148.75</v>
      </c>
    </row>
    <row r="43" spans="1:6" ht="17" customHeight="1">
      <c r="A43" s="148" t="s">
        <v>334</v>
      </c>
      <c r="B43" s="148" t="s">
        <v>335</v>
      </c>
      <c r="C43" t="s">
        <v>84</v>
      </c>
      <c r="D43" s="62">
        <v>250</v>
      </c>
      <c r="E43" s="62">
        <f t="shared" si="6"/>
        <v>175</v>
      </c>
      <c r="F43" s="160">
        <f t="shared" si="4"/>
        <v>148.75</v>
      </c>
    </row>
    <row r="44" spans="1:6" ht="17" customHeight="1">
      <c r="F44" s="160"/>
    </row>
    <row r="45" spans="1:6" ht="17" customHeight="1">
      <c r="A45" s="143" t="s">
        <v>24</v>
      </c>
      <c r="B45" s="144"/>
      <c r="C45" s="145"/>
      <c r="D45" s="146"/>
      <c r="E45" s="145"/>
      <c r="F45" s="147"/>
    </row>
    <row r="46" spans="1:6" ht="17" customHeight="1">
      <c r="A46" s="121" t="s">
        <v>336</v>
      </c>
      <c r="B46" s="121" t="s">
        <v>337</v>
      </c>
      <c r="C46" s="33"/>
      <c r="D46" s="60">
        <v>700</v>
      </c>
      <c r="E46" s="23">
        <v>490</v>
      </c>
      <c r="F46" s="160">
        <f t="shared" ref="F46:F52" si="7">E46*0.85</f>
        <v>416.5</v>
      </c>
    </row>
    <row r="47" spans="1:6" ht="17" customHeight="1">
      <c r="A47" t="s">
        <v>92</v>
      </c>
      <c r="B47" s="110" t="s">
        <v>98</v>
      </c>
      <c r="C47" s="1"/>
      <c r="D47" s="60">
        <v>700</v>
      </c>
      <c r="E47" s="23">
        <v>490</v>
      </c>
      <c r="F47" s="160">
        <f t="shared" si="7"/>
        <v>416.5</v>
      </c>
    </row>
    <row r="48" spans="1:6" ht="17" customHeight="1">
      <c r="A48" t="s">
        <v>93</v>
      </c>
      <c r="B48" s="110" t="s">
        <v>99</v>
      </c>
      <c r="C48" s="113"/>
      <c r="D48" s="114">
        <v>500</v>
      </c>
      <c r="E48" s="112">
        <f t="shared" ref="E48:E49" si="8">D48*0.7</f>
        <v>350</v>
      </c>
      <c r="F48" s="160">
        <f t="shared" si="7"/>
        <v>297.5</v>
      </c>
    </row>
    <row r="49" spans="1:6" ht="17" customHeight="1">
      <c r="A49" t="s">
        <v>94</v>
      </c>
      <c r="B49" s="110" t="s">
        <v>100</v>
      </c>
      <c r="C49" s="113"/>
      <c r="D49" s="114">
        <v>300</v>
      </c>
      <c r="E49" s="112">
        <f t="shared" si="8"/>
        <v>210</v>
      </c>
      <c r="F49" s="160">
        <f t="shared" si="7"/>
        <v>178.5</v>
      </c>
    </row>
    <row r="50" spans="1:6" ht="17" customHeight="1">
      <c r="A50" t="s">
        <v>95</v>
      </c>
      <c r="B50" s="120" t="s">
        <v>338</v>
      </c>
      <c r="C50" s="113"/>
      <c r="D50" s="114">
        <v>480</v>
      </c>
      <c r="E50" s="115">
        <v>315</v>
      </c>
      <c r="F50" s="160">
        <f t="shared" si="7"/>
        <v>267.75</v>
      </c>
    </row>
    <row r="51" spans="1:6" ht="17" customHeight="1">
      <c r="A51" t="s">
        <v>96</v>
      </c>
      <c r="B51" s="110" t="s">
        <v>101</v>
      </c>
      <c r="C51" s="2"/>
      <c r="D51" s="61">
        <v>350</v>
      </c>
      <c r="E51" s="111">
        <f t="shared" ref="E51:E52" si="9">D51*0.7</f>
        <v>244.99999999999997</v>
      </c>
      <c r="F51" s="160">
        <f t="shared" si="7"/>
        <v>208.24999999999997</v>
      </c>
    </row>
    <row r="52" spans="1:6" ht="17" customHeight="1">
      <c r="A52" t="s">
        <v>97</v>
      </c>
      <c r="B52" s="110" t="s">
        <v>102</v>
      </c>
      <c r="C52" s="116"/>
      <c r="D52" s="62">
        <v>270</v>
      </c>
      <c r="E52" s="111">
        <f t="shared" si="9"/>
        <v>189</v>
      </c>
      <c r="F52" s="160">
        <f t="shared" si="7"/>
        <v>160.65</v>
      </c>
    </row>
    <row r="53" spans="1:6" ht="17" customHeight="1">
      <c r="B53" s="110"/>
      <c r="C53" s="116"/>
      <c r="D53" s="62"/>
      <c r="E53" s="122"/>
      <c r="F53" s="165"/>
    </row>
    <row r="54" spans="1:6" ht="17" customHeight="1">
      <c r="A54" s="79" t="s">
        <v>87</v>
      </c>
      <c r="B54" s="82"/>
      <c r="C54" s="80"/>
      <c r="D54" s="81"/>
      <c r="E54" s="80"/>
      <c r="F54" s="128"/>
    </row>
    <row r="55" spans="1:6" ht="17" customHeight="1">
      <c r="A55" s="6" t="s">
        <v>88</v>
      </c>
      <c r="B55" s="59" t="s">
        <v>90</v>
      </c>
      <c r="D55" s="63">
        <v>80</v>
      </c>
      <c r="E55" s="64">
        <f>D55*0.7</f>
        <v>56</v>
      </c>
      <c r="F55" s="160">
        <f t="shared" ref="F55:F56" si="10">E55*0.85</f>
        <v>47.6</v>
      </c>
    </row>
    <row r="56" spans="1:6" ht="17" customHeight="1">
      <c r="A56" s="45" t="s">
        <v>89</v>
      </c>
      <c r="B56" t="s">
        <v>91</v>
      </c>
      <c r="D56" s="63">
        <v>80</v>
      </c>
      <c r="E56" s="64">
        <f>D56*0.7</f>
        <v>56</v>
      </c>
      <c r="F56" s="160">
        <f t="shared" si="10"/>
        <v>47.6</v>
      </c>
    </row>
    <row r="57" spans="1:6" ht="21" customHeight="1">
      <c r="B57" s="110"/>
      <c r="C57" s="116"/>
      <c r="D57" s="62"/>
      <c r="E57" s="118"/>
      <c r="F57" s="160"/>
    </row>
    <row r="58" spans="1:6" ht="21" customHeight="1">
      <c r="A58" s="79" t="s">
        <v>7</v>
      </c>
      <c r="B58" s="82"/>
      <c r="C58" s="80"/>
      <c r="D58" s="83"/>
      <c r="E58" s="80"/>
      <c r="F58" s="166"/>
    </row>
    <row r="59" spans="1:6" ht="21" customHeight="1">
      <c r="A59" t="s">
        <v>105</v>
      </c>
      <c r="B59" s="121" t="s">
        <v>339</v>
      </c>
      <c r="C59" s="1"/>
      <c r="D59" s="60">
        <v>220</v>
      </c>
      <c r="E59" s="111">
        <v>154</v>
      </c>
      <c r="F59" s="160">
        <f t="shared" ref="F59:F62" si="11">E59*0.85</f>
        <v>130.9</v>
      </c>
    </row>
    <row r="60" spans="1:6" ht="21" customHeight="1">
      <c r="A60" s="65" t="s">
        <v>106</v>
      </c>
      <c r="B60" s="121" t="s">
        <v>340</v>
      </c>
      <c r="C60" s="33"/>
      <c r="D60" s="117">
        <v>170</v>
      </c>
      <c r="E60" s="111">
        <v>119</v>
      </c>
      <c r="F60" s="160">
        <f t="shared" si="11"/>
        <v>101.14999999999999</v>
      </c>
    </row>
    <row r="61" spans="1:6">
      <c r="A61" t="s">
        <v>107</v>
      </c>
      <c r="B61" s="121" t="s">
        <v>341</v>
      </c>
      <c r="C61" s="33"/>
      <c r="D61" s="117">
        <v>120</v>
      </c>
      <c r="E61" s="118">
        <v>84</v>
      </c>
      <c r="F61" s="160">
        <f t="shared" si="11"/>
        <v>71.399999999999991</v>
      </c>
    </row>
    <row r="62" spans="1:6">
      <c r="A62" t="s">
        <v>108</v>
      </c>
      <c r="B62" s="123" t="s">
        <v>342</v>
      </c>
      <c r="C62" s="33"/>
      <c r="D62" s="117">
        <v>90</v>
      </c>
      <c r="E62" s="118">
        <v>63</v>
      </c>
      <c r="F62" s="160">
        <f t="shared" si="11"/>
        <v>53.55</v>
      </c>
    </row>
    <row r="63" spans="1:6" ht="17.5" customHeight="1">
      <c r="A63" s="65"/>
      <c r="C63" s="33"/>
      <c r="D63" s="117"/>
      <c r="E63" s="118"/>
      <c r="F63" s="167"/>
    </row>
    <row r="64" spans="1:6">
      <c r="A64" s="79" t="s">
        <v>272</v>
      </c>
      <c r="B64" s="82"/>
      <c r="C64" s="80"/>
      <c r="D64" s="83"/>
      <c r="E64" s="80"/>
      <c r="F64" s="166"/>
    </row>
    <row r="65" spans="1:6">
      <c r="A65" s="6" t="s">
        <v>109</v>
      </c>
      <c r="B65" s="59" t="s">
        <v>116</v>
      </c>
      <c r="C65" s="1"/>
      <c r="D65" s="62">
        <v>250</v>
      </c>
      <c r="E65" s="119">
        <f t="shared" ref="E65:E78" si="12">D65*0.7</f>
        <v>175</v>
      </c>
      <c r="F65" s="160">
        <f t="shared" ref="F65:F78" si="13">E65*0.85</f>
        <v>148.75</v>
      </c>
    </row>
    <row r="66" spans="1:6">
      <c r="A66" s="6" t="s">
        <v>110</v>
      </c>
      <c r="B66" s="59" t="s">
        <v>117</v>
      </c>
      <c r="C66" s="2"/>
      <c r="D66" s="62">
        <v>100</v>
      </c>
      <c r="E66" s="119">
        <f t="shared" si="12"/>
        <v>70</v>
      </c>
      <c r="F66" s="160">
        <f t="shared" si="13"/>
        <v>59.5</v>
      </c>
    </row>
    <row r="67" spans="1:6">
      <c r="A67" s="6" t="s">
        <v>111</v>
      </c>
      <c r="B67" s="59" t="s">
        <v>118</v>
      </c>
      <c r="C67" s="2"/>
      <c r="D67" s="62">
        <v>150</v>
      </c>
      <c r="E67" s="119">
        <f t="shared" si="12"/>
        <v>105</v>
      </c>
      <c r="F67" s="160">
        <f t="shared" si="13"/>
        <v>89.25</v>
      </c>
    </row>
    <row r="68" spans="1:6">
      <c r="A68" s="6" t="s">
        <v>112</v>
      </c>
      <c r="B68" s="59" t="s">
        <v>119</v>
      </c>
      <c r="C68" s="2"/>
      <c r="D68" s="62">
        <v>190</v>
      </c>
      <c r="E68" s="119">
        <f t="shared" si="12"/>
        <v>133</v>
      </c>
      <c r="F68" s="160">
        <f t="shared" si="13"/>
        <v>113.05</v>
      </c>
    </row>
    <row r="69" spans="1:6">
      <c r="A69" s="124" t="s">
        <v>343</v>
      </c>
      <c r="B69" s="58" t="s">
        <v>120</v>
      </c>
      <c r="C69" s="2"/>
      <c r="D69" s="62">
        <v>120</v>
      </c>
      <c r="E69" s="119">
        <f t="shared" si="12"/>
        <v>84</v>
      </c>
      <c r="F69" s="160">
        <f t="shared" si="13"/>
        <v>71.399999999999991</v>
      </c>
    </row>
    <row r="70" spans="1:6">
      <c r="A70" s="124" t="s">
        <v>344</v>
      </c>
      <c r="B70" s="58" t="s">
        <v>121</v>
      </c>
      <c r="C70" s="3"/>
      <c r="D70" s="62">
        <v>130</v>
      </c>
      <c r="E70" s="119">
        <f t="shared" si="12"/>
        <v>91</v>
      </c>
      <c r="F70" s="160">
        <f t="shared" si="13"/>
        <v>77.349999999999994</v>
      </c>
    </row>
    <row r="71" spans="1:6">
      <c r="A71" s="6" t="s">
        <v>113</v>
      </c>
      <c r="B71" s="58" t="s">
        <v>122</v>
      </c>
      <c r="C71" s="35"/>
      <c r="D71" s="62">
        <v>150</v>
      </c>
      <c r="E71" s="119">
        <f t="shared" si="12"/>
        <v>105</v>
      </c>
      <c r="F71" s="160">
        <f t="shared" si="13"/>
        <v>89.25</v>
      </c>
    </row>
    <row r="72" spans="1:6">
      <c r="A72" s="6" t="s">
        <v>345</v>
      </c>
      <c r="B72" s="58" t="s">
        <v>346</v>
      </c>
      <c r="C72" s="35"/>
      <c r="D72" s="62">
        <v>90</v>
      </c>
      <c r="E72" s="119">
        <f t="shared" si="12"/>
        <v>62.999999999999993</v>
      </c>
      <c r="F72" s="160">
        <f t="shared" si="13"/>
        <v>53.54999999999999</v>
      </c>
    </row>
    <row r="73" spans="1:6">
      <c r="A73" s="6" t="s">
        <v>114</v>
      </c>
      <c r="B73" s="58" t="s">
        <v>123</v>
      </c>
      <c r="C73" s="35"/>
      <c r="D73" s="62">
        <v>60</v>
      </c>
      <c r="E73" s="119">
        <f t="shared" si="12"/>
        <v>42</v>
      </c>
      <c r="F73" s="160">
        <f t="shared" si="13"/>
        <v>35.699999999999996</v>
      </c>
    </row>
    <row r="74" spans="1:6">
      <c r="A74" s="6" t="s">
        <v>347</v>
      </c>
      <c r="B74" s="58" t="s">
        <v>348</v>
      </c>
      <c r="C74" s="35"/>
      <c r="D74" s="62">
        <v>60</v>
      </c>
      <c r="E74" s="119">
        <f t="shared" si="12"/>
        <v>42</v>
      </c>
      <c r="F74" s="160">
        <f t="shared" si="13"/>
        <v>35.699999999999996</v>
      </c>
    </row>
    <row r="75" spans="1:6">
      <c r="A75" s="125" t="s">
        <v>349</v>
      </c>
      <c r="B75" s="126" t="s">
        <v>350</v>
      </c>
      <c r="C75" s="35"/>
      <c r="D75" s="62">
        <v>40</v>
      </c>
      <c r="E75" s="119">
        <f t="shared" si="12"/>
        <v>28</v>
      </c>
      <c r="F75" s="160">
        <f t="shared" si="13"/>
        <v>23.8</v>
      </c>
    </row>
    <row r="76" spans="1:6">
      <c r="A76" s="125" t="s">
        <v>351</v>
      </c>
      <c r="B76" s="126" t="s">
        <v>352</v>
      </c>
      <c r="C76" s="35"/>
      <c r="D76" s="62">
        <v>40</v>
      </c>
      <c r="E76" s="119">
        <f t="shared" si="12"/>
        <v>28</v>
      </c>
      <c r="F76" s="160">
        <f t="shared" si="13"/>
        <v>23.8</v>
      </c>
    </row>
    <row r="77" spans="1:6">
      <c r="A77" s="6" t="s">
        <v>115</v>
      </c>
      <c r="B77" s="58" t="s">
        <v>124</v>
      </c>
      <c r="C77" s="35"/>
      <c r="D77" s="62">
        <v>35</v>
      </c>
      <c r="E77" s="119">
        <f t="shared" si="12"/>
        <v>24.5</v>
      </c>
      <c r="F77" s="160">
        <f t="shared" si="13"/>
        <v>20.824999999999999</v>
      </c>
    </row>
    <row r="78" spans="1:6">
      <c r="A78" s="6" t="s">
        <v>103</v>
      </c>
      <c r="B78" s="58" t="s">
        <v>104</v>
      </c>
      <c r="C78" s="35"/>
      <c r="D78" s="62">
        <v>70</v>
      </c>
      <c r="E78" s="119">
        <f t="shared" si="12"/>
        <v>49</v>
      </c>
      <c r="F78" s="160">
        <f t="shared" si="13"/>
        <v>41.65</v>
      </c>
    </row>
    <row r="79" spans="1:6">
      <c r="A79" s="6"/>
      <c r="C79" s="35"/>
      <c r="D79" s="62"/>
      <c r="F79" s="168"/>
    </row>
    <row r="80" spans="1:6">
      <c r="A80" s="79" t="s">
        <v>125</v>
      </c>
      <c r="B80" s="82"/>
      <c r="C80" s="80"/>
      <c r="D80" s="83"/>
      <c r="E80" s="80"/>
      <c r="F80" s="166"/>
    </row>
    <row r="81" spans="1:6">
      <c r="A81" s="66" t="s">
        <v>152</v>
      </c>
      <c r="B81" s="66" t="s">
        <v>127</v>
      </c>
      <c r="C81" s="30" t="s">
        <v>153</v>
      </c>
      <c r="D81" s="69">
        <v>350</v>
      </c>
      <c r="E81" s="30">
        <f>D81*0.7</f>
        <v>244.99999999999997</v>
      </c>
      <c r="F81" s="136">
        <v>192.50000000000003</v>
      </c>
    </row>
    <row r="82" spans="1:6">
      <c r="A82" s="66" t="s">
        <v>154</v>
      </c>
      <c r="B82" s="66" t="s">
        <v>128</v>
      </c>
      <c r="C82" s="30" t="s">
        <v>155</v>
      </c>
      <c r="D82" s="69">
        <v>120</v>
      </c>
      <c r="E82" s="30">
        <f t="shared" ref="E82:E105" si="14">D82*0.7</f>
        <v>84</v>
      </c>
      <c r="F82" s="136">
        <v>66</v>
      </c>
    </row>
    <row r="83" spans="1:6">
      <c r="A83" s="66" t="s">
        <v>156</v>
      </c>
      <c r="B83" s="66" t="s">
        <v>129</v>
      </c>
      <c r="C83" s="30" t="s">
        <v>155</v>
      </c>
      <c r="D83" s="69">
        <v>40</v>
      </c>
      <c r="E83" s="30">
        <f t="shared" si="14"/>
        <v>28</v>
      </c>
      <c r="F83" s="136">
        <v>22</v>
      </c>
    </row>
    <row r="84" spans="1:6">
      <c r="A84" s="66" t="s">
        <v>157</v>
      </c>
      <c r="B84" s="66" t="s">
        <v>130</v>
      </c>
      <c r="C84" s="30" t="s">
        <v>155</v>
      </c>
      <c r="D84" s="69">
        <v>40</v>
      </c>
      <c r="E84" s="30">
        <f t="shared" si="14"/>
        <v>28</v>
      </c>
      <c r="F84" s="136">
        <v>22</v>
      </c>
    </row>
    <row r="85" spans="1:6">
      <c r="A85" s="66" t="s">
        <v>158</v>
      </c>
      <c r="B85" s="66" t="s">
        <v>131</v>
      </c>
      <c r="C85" s="30" t="s">
        <v>155</v>
      </c>
      <c r="D85" s="69">
        <v>40</v>
      </c>
      <c r="E85" s="30">
        <f t="shared" si="14"/>
        <v>28</v>
      </c>
      <c r="F85" s="136">
        <v>22</v>
      </c>
    </row>
    <row r="86" spans="1:6">
      <c r="A86" s="66" t="s">
        <v>159</v>
      </c>
      <c r="B86" s="66" t="s">
        <v>132</v>
      </c>
      <c r="C86" s="66" t="s">
        <v>160</v>
      </c>
      <c r="D86" s="69">
        <v>35</v>
      </c>
      <c r="E86" s="30">
        <f t="shared" si="14"/>
        <v>24.5</v>
      </c>
      <c r="F86" s="136">
        <v>20</v>
      </c>
    </row>
    <row r="87" spans="1:6" ht="26">
      <c r="A87" s="66" t="s">
        <v>161</v>
      </c>
      <c r="B87" s="66" t="s">
        <v>133</v>
      </c>
      <c r="C87" s="66" t="s">
        <v>160</v>
      </c>
      <c r="D87" s="69">
        <v>100</v>
      </c>
      <c r="E87" s="30">
        <f t="shared" si="14"/>
        <v>70</v>
      </c>
      <c r="F87" s="136">
        <v>55.000000000000007</v>
      </c>
    </row>
    <row r="88" spans="1:6">
      <c r="A88" s="66" t="s">
        <v>162</v>
      </c>
      <c r="B88" s="66" t="s">
        <v>134</v>
      </c>
      <c r="C88" s="30" t="s">
        <v>155</v>
      </c>
      <c r="D88" s="69">
        <v>70</v>
      </c>
      <c r="E88" s="30">
        <f t="shared" si="14"/>
        <v>49</v>
      </c>
      <c r="F88" s="136">
        <v>39</v>
      </c>
    </row>
    <row r="89" spans="1:6" ht="26">
      <c r="A89" s="66" t="s">
        <v>163</v>
      </c>
      <c r="B89" s="66" t="s">
        <v>135</v>
      </c>
      <c r="C89" s="66" t="s">
        <v>160</v>
      </c>
      <c r="D89" s="69">
        <v>70</v>
      </c>
      <c r="E89" s="30">
        <f t="shared" si="14"/>
        <v>49</v>
      </c>
      <c r="F89" s="136">
        <v>39</v>
      </c>
    </row>
    <row r="90" spans="1:6" ht="26">
      <c r="A90" s="66" t="s">
        <v>164</v>
      </c>
      <c r="B90" s="66" t="s">
        <v>136</v>
      </c>
      <c r="C90" s="30" t="s">
        <v>155</v>
      </c>
      <c r="D90" s="69">
        <v>40</v>
      </c>
      <c r="E90" s="30">
        <f t="shared" si="14"/>
        <v>28</v>
      </c>
      <c r="F90" s="136">
        <v>22</v>
      </c>
    </row>
    <row r="91" spans="1:6">
      <c r="A91" s="66" t="s">
        <v>165</v>
      </c>
      <c r="B91" s="66" t="s">
        <v>137</v>
      </c>
      <c r="C91" s="30" t="s">
        <v>155</v>
      </c>
      <c r="D91" s="69">
        <v>30</v>
      </c>
      <c r="E91" s="30">
        <f t="shared" si="14"/>
        <v>21</v>
      </c>
      <c r="F91" s="136">
        <v>17</v>
      </c>
    </row>
    <row r="92" spans="1:6">
      <c r="A92" s="66" t="s">
        <v>166</v>
      </c>
      <c r="B92" s="66" t="s">
        <v>138</v>
      </c>
      <c r="C92" s="30" t="s">
        <v>155</v>
      </c>
      <c r="D92" s="69">
        <v>30</v>
      </c>
      <c r="E92" s="30">
        <f t="shared" si="14"/>
        <v>21</v>
      </c>
      <c r="F92" s="136">
        <v>17</v>
      </c>
    </row>
    <row r="93" spans="1:6">
      <c r="A93" s="66" t="s">
        <v>167</v>
      </c>
      <c r="B93" s="66" t="s">
        <v>139</v>
      </c>
      <c r="C93" s="30" t="s">
        <v>155</v>
      </c>
      <c r="D93" s="69">
        <v>30</v>
      </c>
      <c r="E93" s="30">
        <f t="shared" si="14"/>
        <v>21</v>
      </c>
      <c r="F93" s="136">
        <v>17</v>
      </c>
    </row>
    <row r="94" spans="1:6">
      <c r="A94" s="66" t="s">
        <v>126</v>
      </c>
      <c r="B94" s="66" t="s">
        <v>140</v>
      </c>
      <c r="C94" s="66" t="s">
        <v>160</v>
      </c>
      <c r="D94" s="69">
        <v>30</v>
      </c>
      <c r="E94" s="30">
        <f t="shared" si="14"/>
        <v>21</v>
      </c>
      <c r="F94" s="136">
        <v>17</v>
      </c>
    </row>
    <row r="95" spans="1:6">
      <c r="A95" s="66" t="s">
        <v>168</v>
      </c>
      <c r="B95" s="66" t="s">
        <v>141</v>
      </c>
      <c r="C95" s="30" t="s">
        <v>155</v>
      </c>
      <c r="D95" s="69">
        <v>40</v>
      </c>
      <c r="E95" s="30">
        <f t="shared" si="14"/>
        <v>28</v>
      </c>
      <c r="F95" s="136">
        <v>22</v>
      </c>
    </row>
    <row r="96" spans="1:6">
      <c r="A96" s="66" t="s">
        <v>169</v>
      </c>
      <c r="B96" s="66" t="s">
        <v>142</v>
      </c>
      <c r="C96" s="30"/>
      <c r="D96" s="69">
        <v>35</v>
      </c>
      <c r="E96" s="30">
        <f t="shared" si="14"/>
        <v>24.5</v>
      </c>
      <c r="F96" s="136">
        <v>20</v>
      </c>
    </row>
    <row r="97" spans="1:6">
      <c r="A97" s="66" t="s">
        <v>170</v>
      </c>
      <c r="B97" s="66" t="s">
        <v>143</v>
      </c>
      <c r="C97" s="30"/>
      <c r="D97" s="69">
        <v>35</v>
      </c>
      <c r="E97" s="30">
        <f t="shared" si="14"/>
        <v>24.5</v>
      </c>
      <c r="F97" s="136">
        <v>20</v>
      </c>
    </row>
    <row r="98" spans="1:6">
      <c r="A98" s="66" t="s">
        <v>171</v>
      </c>
      <c r="B98" s="66" t="s">
        <v>144</v>
      </c>
      <c r="C98" s="30"/>
      <c r="D98" s="69">
        <v>40</v>
      </c>
      <c r="E98" s="30">
        <f t="shared" si="14"/>
        <v>28</v>
      </c>
      <c r="F98" s="136">
        <v>22</v>
      </c>
    </row>
    <row r="99" spans="1:6">
      <c r="A99" s="66" t="s">
        <v>172</v>
      </c>
      <c r="B99" s="66" t="s">
        <v>145</v>
      </c>
      <c r="C99" s="30"/>
      <c r="D99" s="69">
        <v>40</v>
      </c>
      <c r="E99" s="30">
        <f t="shared" si="14"/>
        <v>28</v>
      </c>
      <c r="F99" s="136">
        <v>22</v>
      </c>
    </row>
    <row r="100" spans="1:6">
      <c r="A100" s="66" t="s">
        <v>173</v>
      </c>
      <c r="B100" s="66" t="s">
        <v>146</v>
      </c>
      <c r="C100" s="30"/>
      <c r="D100" s="69">
        <v>40</v>
      </c>
      <c r="E100" s="30">
        <f t="shared" si="14"/>
        <v>28</v>
      </c>
      <c r="F100" s="136">
        <v>22</v>
      </c>
    </row>
    <row r="101" spans="1:6" ht="26">
      <c r="A101" s="66" t="s">
        <v>174</v>
      </c>
      <c r="B101" s="66" t="s">
        <v>147</v>
      </c>
      <c r="C101" s="30"/>
      <c r="D101" s="69">
        <v>25</v>
      </c>
      <c r="E101" s="30">
        <f t="shared" si="14"/>
        <v>17.5</v>
      </c>
      <c r="F101" s="136">
        <v>15</v>
      </c>
    </row>
    <row r="102" spans="1:6" ht="26">
      <c r="A102" s="66" t="s">
        <v>175</v>
      </c>
      <c r="B102" s="66" t="s">
        <v>148</v>
      </c>
      <c r="C102" s="30"/>
      <c r="D102" s="69">
        <v>25</v>
      </c>
      <c r="E102" s="30">
        <f t="shared" si="14"/>
        <v>17.5</v>
      </c>
      <c r="F102" s="136">
        <v>15</v>
      </c>
    </row>
    <row r="103" spans="1:6" ht="26">
      <c r="A103" s="66" t="s">
        <v>176</v>
      </c>
      <c r="B103" s="66" t="s">
        <v>149</v>
      </c>
      <c r="C103" s="30"/>
      <c r="D103" s="69">
        <v>25</v>
      </c>
      <c r="E103" s="30">
        <f t="shared" si="14"/>
        <v>17.5</v>
      </c>
      <c r="F103" s="136">
        <v>15</v>
      </c>
    </row>
    <row r="104" spans="1:6" ht="26">
      <c r="A104" s="66" t="s">
        <v>177</v>
      </c>
      <c r="B104" s="66" t="s">
        <v>150</v>
      </c>
      <c r="C104" s="30"/>
      <c r="D104" s="69">
        <v>25</v>
      </c>
      <c r="E104" s="30">
        <f t="shared" si="14"/>
        <v>17.5</v>
      </c>
      <c r="F104" s="136">
        <v>15</v>
      </c>
    </row>
    <row r="105" spans="1:6" ht="26">
      <c r="A105" s="66" t="s">
        <v>178</v>
      </c>
      <c r="B105" s="66" t="s">
        <v>151</v>
      </c>
      <c r="C105" s="30"/>
      <c r="D105" s="69">
        <v>25</v>
      </c>
      <c r="E105" s="30">
        <f t="shared" si="14"/>
        <v>17.5</v>
      </c>
      <c r="F105" s="136">
        <v>15</v>
      </c>
    </row>
    <row r="108" spans="1:6">
      <c r="A108" s="70" t="s">
        <v>179</v>
      </c>
    </row>
    <row r="109" spans="1:6">
      <c r="A109" s="70" t="s">
        <v>363</v>
      </c>
    </row>
    <row r="110" spans="1:6">
      <c r="A110" s="70" t="s">
        <v>362</v>
      </c>
    </row>
    <row r="111" spans="1:6">
      <c r="A111" s="70" t="s">
        <v>364</v>
      </c>
    </row>
    <row r="112" spans="1:6">
      <c r="A112" s="70" t="s">
        <v>365</v>
      </c>
    </row>
    <row r="113" spans="1:1">
      <c r="A113" s="70" t="s">
        <v>366</v>
      </c>
    </row>
    <row r="114" spans="1:1">
      <c r="A114" s="70" t="s">
        <v>367</v>
      </c>
    </row>
    <row r="115" spans="1:1">
      <c r="A115" s="70" t="s">
        <v>368</v>
      </c>
    </row>
    <row r="116" spans="1:1">
      <c r="A116" s="70" t="s">
        <v>369</v>
      </c>
    </row>
    <row r="117" spans="1:1">
      <c r="A117" s="70" t="s">
        <v>370</v>
      </c>
    </row>
    <row r="118" spans="1:1">
      <c r="A118" s="70" t="s">
        <v>371</v>
      </c>
    </row>
    <row r="119" spans="1:1">
      <c r="A119" s="70"/>
    </row>
    <row r="120" spans="1:1">
      <c r="A120" s="70" t="s">
        <v>187</v>
      </c>
    </row>
    <row r="121" spans="1:1">
      <c r="A121" s="70" t="s">
        <v>188</v>
      </c>
    </row>
    <row r="122" spans="1:1">
      <c r="A122" s="70" t="s">
        <v>189</v>
      </c>
    </row>
    <row r="123" spans="1:1">
      <c r="A123" s="70" t="s">
        <v>190</v>
      </c>
    </row>
    <row r="124" spans="1:1">
      <c r="A124" s="70" t="s">
        <v>191</v>
      </c>
    </row>
    <row r="125" spans="1:1">
      <c r="A125" s="70" t="s">
        <v>192</v>
      </c>
    </row>
    <row r="126" spans="1:1">
      <c r="A126" s="70" t="s">
        <v>193</v>
      </c>
    </row>
    <row r="127" spans="1:1">
      <c r="A127" s="70" t="s">
        <v>194</v>
      </c>
    </row>
    <row r="128" spans="1:1">
      <c r="A128" s="70" t="s">
        <v>195</v>
      </c>
    </row>
    <row r="129" spans="1:1">
      <c r="A129" s="71"/>
    </row>
    <row r="130" spans="1:1">
      <c r="A130" s="71" t="s">
        <v>4</v>
      </c>
    </row>
    <row r="131" spans="1:1">
      <c r="A131" s="71">
        <v>173</v>
      </c>
    </row>
    <row r="132" spans="1:1">
      <c r="A132">
        <v>175</v>
      </c>
    </row>
    <row r="133" spans="1:1">
      <c r="A133">
        <v>183</v>
      </c>
    </row>
    <row r="134" spans="1:1">
      <c r="A134">
        <v>191</v>
      </c>
    </row>
    <row r="135" spans="1:1">
      <c r="A135" t="s">
        <v>187</v>
      </c>
    </row>
    <row r="136" spans="1:1">
      <c r="A136">
        <v>195</v>
      </c>
    </row>
    <row r="137" spans="1:1">
      <c r="A137">
        <v>204</v>
      </c>
    </row>
    <row r="138" spans="1:1">
      <c r="A138" t="s">
        <v>374</v>
      </c>
    </row>
    <row r="139" spans="1:1">
      <c r="A139">
        <v>162</v>
      </c>
    </row>
    <row r="140" spans="1:1">
      <c r="A140">
        <v>169</v>
      </c>
    </row>
    <row r="141" spans="1:1">
      <c r="A141">
        <v>176</v>
      </c>
    </row>
    <row r="142" spans="1:1">
      <c r="A142" t="s">
        <v>196</v>
      </c>
    </row>
    <row r="143" spans="1:1">
      <c r="A143">
        <v>162</v>
      </c>
    </row>
    <row r="144" spans="1:1">
      <c r="A144">
        <v>167</v>
      </c>
    </row>
    <row r="145" spans="1:1">
      <c r="A145">
        <v>172</v>
      </c>
    </row>
    <row r="146" spans="1:1">
      <c r="A146">
        <v>177</v>
      </c>
    </row>
    <row r="147" spans="1:1">
      <c r="A147">
        <v>182</v>
      </c>
    </row>
    <row r="148" spans="1:1">
      <c r="A148">
        <v>187</v>
      </c>
    </row>
    <row r="149" spans="1:1">
      <c r="A149" t="s">
        <v>24</v>
      </c>
    </row>
    <row r="150" spans="1:1">
      <c r="A150" s="72" t="s">
        <v>208</v>
      </c>
    </row>
    <row r="151" spans="1:1">
      <c r="A151" s="72" t="s">
        <v>209</v>
      </c>
    </row>
    <row r="152" spans="1:1">
      <c r="A152" s="72" t="s">
        <v>210</v>
      </c>
    </row>
    <row r="153" spans="1:1">
      <c r="A153" s="72" t="s">
        <v>211</v>
      </c>
    </row>
    <row r="154" spans="1:1">
      <c r="A154" s="72" t="s">
        <v>212</v>
      </c>
    </row>
    <row r="155" spans="1:1">
      <c r="A155" s="72" t="s">
        <v>213</v>
      </c>
    </row>
    <row r="156" spans="1:1">
      <c r="A156" s="72" t="s">
        <v>214</v>
      </c>
    </row>
    <row r="157" spans="1:1">
      <c r="A157" s="72" t="s">
        <v>215</v>
      </c>
    </row>
    <row r="158" spans="1:1">
      <c r="A158" s="72" t="s">
        <v>216</v>
      </c>
    </row>
    <row r="159" spans="1:1">
      <c r="A159" s="72" t="s">
        <v>217</v>
      </c>
    </row>
    <row r="160" spans="1:1">
      <c r="A160" s="72" t="s">
        <v>218</v>
      </c>
    </row>
    <row r="161" spans="1:1">
      <c r="A161" s="72" t="s">
        <v>219</v>
      </c>
    </row>
    <row r="162" spans="1:1">
      <c r="A162" s="72" t="s">
        <v>220</v>
      </c>
    </row>
    <row r="163" spans="1:1">
      <c r="A163" s="72" t="s">
        <v>221</v>
      </c>
    </row>
    <row r="164" spans="1:1">
      <c r="A164" s="72" t="s">
        <v>222</v>
      </c>
    </row>
    <row r="165" spans="1:1">
      <c r="A165" s="72" t="s">
        <v>223</v>
      </c>
    </row>
    <row r="166" spans="1:1">
      <c r="A166" t="s">
        <v>7</v>
      </c>
    </row>
    <row r="167" spans="1:1">
      <c r="A167">
        <v>140</v>
      </c>
    </row>
    <row r="168" spans="1:1">
      <c r="A168">
        <v>150</v>
      </c>
    </row>
    <row r="169" spans="1:1">
      <c r="A169">
        <v>155</v>
      </c>
    </row>
    <row r="170" spans="1:1">
      <c r="A170">
        <v>160</v>
      </c>
    </row>
    <row r="171" spans="1:1">
      <c r="A171">
        <v>165</v>
      </c>
    </row>
    <row r="172" spans="1:1">
      <c r="A172">
        <v>170</v>
      </c>
    </row>
    <row r="173" spans="1:1">
      <c r="A173">
        <v>180</v>
      </c>
    </row>
    <row r="174" spans="1:1">
      <c r="A174" t="s">
        <v>125</v>
      </c>
    </row>
    <row r="175" spans="1:1">
      <c r="A175" t="s">
        <v>197</v>
      </c>
    </row>
    <row r="176" spans="1:1">
      <c r="A176" t="s">
        <v>198</v>
      </c>
    </row>
    <row r="177" spans="1:1">
      <c r="A177" t="s">
        <v>199</v>
      </c>
    </row>
    <row r="178" spans="1:1">
      <c r="A178" t="s">
        <v>200</v>
      </c>
    </row>
    <row r="179" spans="1:1">
      <c r="A179" t="s">
        <v>201</v>
      </c>
    </row>
  </sheetData>
  <mergeCells count="3">
    <mergeCell ref="A1:F1"/>
    <mergeCell ref="A2:F2"/>
    <mergeCell ref="A3:F3"/>
  </mergeCells>
  <dataValidations disablePrompts="1" count="1">
    <dataValidation type="list" allowBlank="1" showInputMessage="1" showErrorMessage="1" sqref="A4:E4" xr:uid="{AB75CAB4-E431-4AD6-9EEA-2F52D10A3650}">
      <formula1>$A$5:$A$60</formula1>
    </dataValidation>
  </dataValidations>
  <pageMargins left="0.31496062992125984" right="0.31496062992125984" top="0.35433070866141736" bottom="0.55118110236220474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604F-B932-4FFB-9261-332EA8803804}">
  <dimension ref="B4:H39"/>
  <sheetViews>
    <sheetView zoomScaleNormal="100" workbookViewId="0">
      <selection activeCell="B4" sqref="B4:H39"/>
    </sheetView>
  </sheetViews>
  <sheetFormatPr baseColWidth="10" defaultRowHeight="14.5"/>
  <cols>
    <col min="2" max="2" width="26.1796875" customWidth="1"/>
    <col min="3" max="3" width="28.90625" customWidth="1"/>
    <col min="4" max="4" width="8.90625" customWidth="1"/>
    <col min="5" max="5" width="16.81640625" customWidth="1"/>
    <col min="8" max="8" width="71.7265625" customWidth="1"/>
  </cols>
  <sheetData>
    <row r="4" spans="2:8" ht="23">
      <c r="B4" s="194" t="s">
        <v>224</v>
      </c>
      <c r="C4" s="194"/>
      <c r="D4" s="194"/>
      <c r="E4" s="194"/>
      <c r="F4" s="194"/>
      <c r="G4" s="194"/>
      <c r="H4" s="194"/>
    </row>
    <row r="5" spans="2:8" ht="15.5">
      <c r="B5" s="84" t="s">
        <v>225</v>
      </c>
      <c r="C5" s="85" t="s">
        <v>226</v>
      </c>
      <c r="D5" s="85" t="s">
        <v>227</v>
      </c>
      <c r="E5" s="84" t="s">
        <v>228</v>
      </c>
      <c r="F5" s="86" t="s">
        <v>229</v>
      </c>
      <c r="G5" s="84" t="s">
        <v>230</v>
      </c>
      <c r="H5" s="84" t="s">
        <v>231</v>
      </c>
    </row>
    <row r="6" spans="2:8" ht="17.5">
      <c r="B6" s="87">
        <v>3</v>
      </c>
      <c r="C6" s="87" t="s">
        <v>232</v>
      </c>
      <c r="D6" s="88" t="s">
        <v>233</v>
      </c>
      <c r="E6" s="88" t="s">
        <v>233</v>
      </c>
      <c r="F6" s="88"/>
      <c r="G6" s="89" t="s">
        <v>234</v>
      </c>
      <c r="H6" s="90" t="s">
        <v>235</v>
      </c>
    </row>
    <row r="7" spans="2:8">
      <c r="B7" s="91"/>
      <c r="C7" s="92"/>
      <c r="D7" s="92"/>
      <c r="E7" s="92"/>
      <c r="F7" s="92"/>
      <c r="G7" s="92"/>
      <c r="H7" s="92"/>
    </row>
    <row r="8" spans="2:8" ht="23">
      <c r="B8" s="188" t="s">
        <v>236</v>
      </c>
      <c r="C8" s="189"/>
      <c r="D8" s="189"/>
      <c r="E8" s="189"/>
      <c r="F8" s="189"/>
      <c r="G8" s="189"/>
      <c r="H8" s="190"/>
    </row>
    <row r="9" spans="2:8" ht="15.5">
      <c r="B9" s="93" t="s">
        <v>225</v>
      </c>
      <c r="C9" s="94" t="s">
        <v>237</v>
      </c>
      <c r="D9" s="94" t="s">
        <v>227</v>
      </c>
      <c r="E9" s="93" t="s">
        <v>228</v>
      </c>
      <c r="F9" s="95" t="s">
        <v>229</v>
      </c>
      <c r="G9" s="93" t="s">
        <v>230</v>
      </c>
      <c r="H9" s="93" t="s">
        <v>231</v>
      </c>
    </row>
    <row r="10" spans="2:8" ht="26">
      <c r="B10" s="87">
        <v>8</v>
      </c>
      <c r="C10" s="87" t="s">
        <v>239</v>
      </c>
      <c r="D10" s="88" t="s">
        <v>233</v>
      </c>
      <c r="E10" s="88" t="s">
        <v>233</v>
      </c>
      <c r="F10" s="88"/>
      <c r="G10" s="89" t="s">
        <v>238</v>
      </c>
      <c r="H10" s="96" t="s">
        <v>354</v>
      </c>
    </row>
    <row r="11" spans="2:8" ht="17.5">
      <c r="B11" s="87">
        <v>8</v>
      </c>
      <c r="C11" s="87" t="s">
        <v>355</v>
      </c>
      <c r="D11" s="88" t="s">
        <v>233</v>
      </c>
      <c r="E11" s="88" t="s">
        <v>233</v>
      </c>
      <c r="F11" s="97" t="s">
        <v>228</v>
      </c>
      <c r="G11" s="89" t="s">
        <v>240</v>
      </c>
      <c r="H11" s="87" t="s">
        <v>356</v>
      </c>
    </row>
    <row r="13" spans="2:8" ht="23">
      <c r="B13" s="191" t="s">
        <v>241</v>
      </c>
      <c r="C13" s="192"/>
      <c r="D13" s="192"/>
      <c r="E13" s="192"/>
      <c r="F13" s="192"/>
      <c r="G13" s="192"/>
      <c r="H13" s="193"/>
    </row>
    <row r="14" spans="2:8" ht="15.5">
      <c r="B14" s="98" t="s">
        <v>225</v>
      </c>
      <c r="C14" s="99" t="s">
        <v>242</v>
      </c>
      <c r="D14" s="99" t="s">
        <v>227</v>
      </c>
      <c r="E14" s="98" t="s">
        <v>228</v>
      </c>
      <c r="F14" s="100" t="s">
        <v>229</v>
      </c>
      <c r="G14" s="98" t="s">
        <v>230</v>
      </c>
      <c r="H14" s="98" t="s">
        <v>231</v>
      </c>
    </row>
    <row r="15" spans="2:8" ht="26">
      <c r="B15" s="87">
        <v>9</v>
      </c>
      <c r="C15" s="87" t="s">
        <v>245</v>
      </c>
      <c r="D15" s="88" t="s">
        <v>233</v>
      </c>
      <c r="E15" s="88" t="s">
        <v>233</v>
      </c>
      <c r="F15" s="97" t="s">
        <v>243</v>
      </c>
      <c r="G15" s="101" t="s">
        <v>244</v>
      </c>
      <c r="H15" s="96" t="s">
        <v>246</v>
      </c>
    </row>
    <row r="16" spans="2:8" ht="15" thickBot="1"/>
    <row r="17" spans="2:7">
      <c r="B17" s="185" t="s">
        <v>247</v>
      </c>
      <c r="C17" s="186"/>
      <c r="D17" s="186"/>
      <c r="E17" s="186"/>
      <c r="F17" s="186"/>
      <c r="G17" s="187"/>
    </row>
    <row r="18" spans="2:7">
      <c r="B18" s="102" t="s">
        <v>179</v>
      </c>
      <c r="C18" s="103" t="s">
        <v>248</v>
      </c>
      <c r="D18" s="103" t="s">
        <v>249</v>
      </c>
      <c r="E18" s="103" t="s">
        <v>250</v>
      </c>
      <c r="F18" s="103"/>
      <c r="G18" s="104"/>
    </row>
    <row r="19" spans="2:7">
      <c r="B19" s="67" t="s">
        <v>180</v>
      </c>
      <c r="C19" s="105" t="s">
        <v>65</v>
      </c>
      <c r="D19" s="30" t="s">
        <v>8</v>
      </c>
      <c r="E19" s="30" t="s">
        <v>251</v>
      </c>
      <c r="F19" s="30"/>
      <c r="G19" s="31"/>
    </row>
    <row r="20" spans="2:7">
      <c r="B20" s="67" t="s">
        <v>181</v>
      </c>
      <c r="C20" s="105" t="s">
        <v>65</v>
      </c>
      <c r="D20" s="30" t="s">
        <v>253</v>
      </c>
      <c r="E20" s="30" t="s">
        <v>252</v>
      </c>
      <c r="F20" s="30"/>
      <c r="G20" s="31"/>
    </row>
    <row r="21" spans="2:7">
      <c r="B21" s="67" t="s">
        <v>182</v>
      </c>
      <c r="C21" s="106" t="s">
        <v>67</v>
      </c>
      <c r="D21" s="30" t="s">
        <v>253</v>
      </c>
      <c r="E21" s="30" t="s">
        <v>252</v>
      </c>
      <c r="F21" s="30"/>
      <c r="G21" s="31"/>
    </row>
    <row r="22" spans="2:7">
      <c r="B22" s="67" t="s">
        <v>183</v>
      </c>
      <c r="C22" s="106" t="s">
        <v>67</v>
      </c>
      <c r="D22" s="30" t="s">
        <v>253</v>
      </c>
      <c r="E22" s="30" t="s">
        <v>251</v>
      </c>
      <c r="F22" s="30"/>
      <c r="G22" s="31"/>
    </row>
    <row r="23" spans="2:7">
      <c r="B23" s="67" t="s">
        <v>184</v>
      </c>
      <c r="C23" s="106" t="s">
        <v>67</v>
      </c>
      <c r="D23" s="30" t="s">
        <v>357</v>
      </c>
      <c r="E23" s="30" t="s">
        <v>252</v>
      </c>
      <c r="F23" s="30"/>
      <c r="G23" s="31"/>
    </row>
    <row r="24" spans="2:7">
      <c r="B24" s="67" t="s">
        <v>358</v>
      </c>
      <c r="C24" s="106" t="s">
        <v>67</v>
      </c>
      <c r="D24" s="30" t="s">
        <v>359</v>
      </c>
      <c r="E24" s="30" t="s">
        <v>255</v>
      </c>
      <c r="F24" s="30"/>
      <c r="G24" s="31"/>
    </row>
    <row r="25" spans="2:7">
      <c r="B25" s="67" t="s">
        <v>185</v>
      </c>
      <c r="C25" s="80" t="s">
        <v>66</v>
      </c>
      <c r="D25" s="30" t="s">
        <v>357</v>
      </c>
      <c r="E25" s="30" t="s">
        <v>252</v>
      </c>
      <c r="F25" s="30"/>
      <c r="G25" s="31"/>
    </row>
    <row r="26" spans="2:7">
      <c r="B26" s="67" t="s">
        <v>186</v>
      </c>
      <c r="C26" s="80" t="s">
        <v>66</v>
      </c>
      <c r="D26" s="30" t="s">
        <v>254</v>
      </c>
      <c r="E26" s="30" t="s">
        <v>255</v>
      </c>
      <c r="F26" s="30"/>
      <c r="G26" s="31"/>
    </row>
    <row r="27" spans="2:7">
      <c r="B27" s="67"/>
      <c r="C27" s="30"/>
      <c r="D27" s="30"/>
      <c r="E27" s="30"/>
      <c r="F27" s="30"/>
      <c r="G27" s="31"/>
    </row>
    <row r="28" spans="2:7">
      <c r="B28" s="102" t="s">
        <v>187</v>
      </c>
      <c r="C28" s="103" t="s">
        <v>248</v>
      </c>
      <c r="D28" s="103" t="s">
        <v>249</v>
      </c>
      <c r="E28" s="103" t="s">
        <v>250</v>
      </c>
      <c r="F28" s="103" t="s">
        <v>257</v>
      </c>
      <c r="G28" s="104" t="s">
        <v>258</v>
      </c>
    </row>
    <row r="29" spans="2:7">
      <c r="B29" s="67" t="s">
        <v>188</v>
      </c>
      <c r="C29" s="105" t="s">
        <v>75</v>
      </c>
      <c r="D29" s="30" t="s">
        <v>8</v>
      </c>
      <c r="E29" s="30" t="s">
        <v>259</v>
      </c>
      <c r="F29" s="30" t="s">
        <v>260</v>
      </c>
      <c r="G29" s="31" t="s">
        <v>261</v>
      </c>
    </row>
    <row r="30" spans="2:7">
      <c r="B30" s="67" t="s">
        <v>262</v>
      </c>
      <c r="C30" s="105" t="s">
        <v>75</v>
      </c>
      <c r="D30" s="30" t="s">
        <v>253</v>
      </c>
      <c r="E30" s="30" t="s">
        <v>259</v>
      </c>
      <c r="F30" s="30" t="s">
        <v>260</v>
      </c>
      <c r="G30" s="31" t="s">
        <v>261</v>
      </c>
    </row>
    <row r="31" spans="2:7">
      <c r="B31" s="67" t="s">
        <v>189</v>
      </c>
      <c r="C31" s="107" t="s">
        <v>76</v>
      </c>
      <c r="D31" s="30" t="s">
        <v>253</v>
      </c>
      <c r="E31" s="30" t="s">
        <v>252</v>
      </c>
      <c r="F31" s="30" t="s">
        <v>263</v>
      </c>
      <c r="G31" s="31">
        <v>0.3</v>
      </c>
    </row>
    <row r="32" spans="2:7">
      <c r="B32" s="67" t="s">
        <v>190</v>
      </c>
      <c r="C32" s="105" t="s">
        <v>75</v>
      </c>
      <c r="D32" s="30" t="s">
        <v>8</v>
      </c>
      <c r="E32" s="30" t="s">
        <v>259</v>
      </c>
      <c r="F32" s="30" t="s">
        <v>263</v>
      </c>
      <c r="G32" s="31" t="s">
        <v>264</v>
      </c>
    </row>
    <row r="33" spans="2:7">
      <c r="B33" s="67" t="s">
        <v>191</v>
      </c>
      <c r="C33" s="107" t="s">
        <v>76</v>
      </c>
      <c r="D33" s="30" t="s">
        <v>253</v>
      </c>
      <c r="E33" s="30" t="s">
        <v>252</v>
      </c>
      <c r="F33" s="30" t="s">
        <v>263</v>
      </c>
      <c r="G33" s="31" t="s">
        <v>264</v>
      </c>
    </row>
    <row r="34" spans="2:7">
      <c r="B34" s="67" t="s">
        <v>265</v>
      </c>
      <c r="C34" s="107" t="s">
        <v>76</v>
      </c>
      <c r="D34" s="30" t="s">
        <v>253</v>
      </c>
      <c r="E34" s="30" t="s">
        <v>252</v>
      </c>
      <c r="F34" s="30" t="s">
        <v>263</v>
      </c>
      <c r="G34" s="31" t="s">
        <v>264</v>
      </c>
    </row>
    <row r="35" spans="2:7">
      <c r="B35" s="67" t="s">
        <v>192</v>
      </c>
      <c r="C35" s="106" t="s">
        <v>77</v>
      </c>
      <c r="D35" s="30" t="s">
        <v>360</v>
      </c>
      <c r="E35" s="30" t="s">
        <v>252</v>
      </c>
      <c r="F35" s="30" t="s">
        <v>266</v>
      </c>
      <c r="G35" s="31" t="s">
        <v>267</v>
      </c>
    </row>
    <row r="36" spans="2:7">
      <c r="B36" s="67" t="s">
        <v>193</v>
      </c>
      <c r="C36" s="106" t="s">
        <v>77</v>
      </c>
      <c r="D36" s="30" t="s">
        <v>254</v>
      </c>
      <c r="E36" s="30" t="s">
        <v>255</v>
      </c>
      <c r="F36" s="30">
        <v>1.4</v>
      </c>
      <c r="G36" s="31">
        <v>0.5</v>
      </c>
    </row>
    <row r="37" spans="2:7">
      <c r="B37" s="67" t="s">
        <v>194</v>
      </c>
      <c r="C37" s="108" t="s">
        <v>74</v>
      </c>
      <c r="D37" s="30" t="s">
        <v>254</v>
      </c>
      <c r="E37" s="30" t="s">
        <v>255</v>
      </c>
      <c r="F37" s="30" t="s">
        <v>268</v>
      </c>
      <c r="G37" s="31" t="s">
        <v>267</v>
      </c>
    </row>
    <row r="38" spans="2:7" ht="15" thickBot="1">
      <c r="B38" s="68" t="s">
        <v>195</v>
      </c>
      <c r="C38" s="109" t="s">
        <v>74</v>
      </c>
      <c r="D38" s="41" t="s">
        <v>254</v>
      </c>
      <c r="E38" s="41" t="s">
        <v>255</v>
      </c>
      <c r="F38" s="41" t="s">
        <v>269</v>
      </c>
      <c r="G38" s="44" t="s">
        <v>270</v>
      </c>
    </row>
    <row r="39" spans="2:7" ht="15" thickBot="1">
      <c r="B39" s="68" t="s">
        <v>195</v>
      </c>
      <c r="C39" s="109" t="s">
        <v>74</v>
      </c>
      <c r="D39" s="41" t="s">
        <v>256</v>
      </c>
      <c r="E39" s="41" t="s">
        <v>255</v>
      </c>
      <c r="F39" s="41" t="s">
        <v>269</v>
      </c>
      <c r="G39" s="44" t="s">
        <v>270</v>
      </c>
    </row>
  </sheetData>
  <mergeCells count="4">
    <mergeCell ref="B17:G17"/>
    <mergeCell ref="B8:H8"/>
    <mergeCell ref="B13:H13"/>
    <mergeCell ref="B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B3BE-2D74-40F1-A042-4F330D016A33}">
  <dimension ref="B1:K49"/>
  <sheetViews>
    <sheetView topLeftCell="F1" workbookViewId="0">
      <selection activeCell="B2" sqref="B2:K49"/>
    </sheetView>
  </sheetViews>
  <sheetFormatPr baseColWidth="10" defaultRowHeight="14.5"/>
  <sheetData>
    <row r="1" spans="2:9" ht="15" thickBot="1"/>
    <row r="2" spans="2:9">
      <c r="B2" s="212" t="s">
        <v>25</v>
      </c>
      <c r="C2" s="213"/>
      <c r="D2" s="213"/>
      <c r="E2" s="213"/>
      <c r="F2" s="213"/>
      <c r="G2" s="213"/>
      <c r="H2" s="213"/>
      <c r="I2" s="214"/>
    </row>
    <row r="3" spans="2:9">
      <c r="B3" s="24"/>
      <c r="C3" s="30">
        <v>175</v>
      </c>
      <c r="D3" s="215">
        <v>183</v>
      </c>
      <c r="E3" s="216"/>
      <c r="F3" s="217"/>
      <c r="G3" s="215">
        <v>191</v>
      </c>
      <c r="H3" s="216"/>
      <c r="I3" s="218"/>
    </row>
    <row r="4" spans="2:9" ht="15" thickBot="1">
      <c r="B4" s="24" t="s">
        <v>26</v>
      </c>
      <c r="C4" s="27" t="s">
        <v>27</v>
      </c>
      <c r="D4" s="25" t="s">
        <v>27</v>
      </c>
      <c r="E4" s="25" t="s">
        <v>28</v>
      </c>
      <c r="F4" s="25" t="s">
        <v>29</v>
      </c>
      <c r="G4" s="25" t="s">
        <v>27</v>
      </c>
      <c r="H4" s="25" t="s">
        <v>28</v>
      </c>
      <c r="I4" s="26" t="s">
        <v>29</v>
      </c>
    </row>
    <row r="5" spans="2:9">
      <c r="B5" s="28" t="s">
        <v>30</v>
      </c>
      <c r="C5" s="198" t="s">
        <v>31</v>
      </c>
      <c r="D5" s="29"/>
      <c r="E5" s="30"/>
      <c r="F5" s="30"/>
      <c r="G5" s="30"/>
      <c r="H5" s="30"/>
      <c r="I5" s="31"/>
    </row>
    <row r="6" spans="2:9" ht="15" thickBot="1">
      <c r="B6" s="28" t="s">
        <v>33</v>
      </c>
      <c r="C6" s="199"/>
      <c r="D6" s="32"/>
      <c r="E6" s="33"/>
      <c r="F6" s="33"/>
      <c r="G6" s="30"/>
      <c r="H6" s="30"/>
      <c r="I6" s="31"/>
    </row>
    <row r="7" spans="2:9">
      <c r="B7" s="28" t="s">
        <v>34</v>
      </c>
      <c r="C7" s="199"/>
      <c r="D7" s="198" t="s">
        <v>31</v>
      </c>
      <c r="E7" s="208" t="s">
        <v>31</v>
      </c>
      <c r="F7" s="201" t="s">
        <v>32</v>
      </c>
      <c r="G7" s="29"/>
      <c r="H7" s="30"/>
      <c r="I7" s="31"/>
    </row>
    <row r="8" spans="2:9" ht="15" thickBot="1">
      <c r="B8" s="28" t="s">
        <v>35</v>
      </c>
      <c r="C8" s="200"/>
      <c r="D8" s="199"/>
      <c r="E8" s="219"/>
      <c r="F8" s="202"/>
      <c r="G8" s="32"/>
      <c r="H8" s="33"/>
      <c r="I8" s="34"/>
    </row>
    <row r="9" spans="2:9">
      <c r="B9" s="24" t="s">
        <v>36</v>
      </c>
      <c r="C9" s="35"/>
      <c r="D9" s="199"/>
      <c r="E9" s="219"/>
      <c r="F9" s="203"/>
      <c r="G9" s="198" t="s">
        <v>31</v>
      </c>
      <c r="H9" s="208" t="s">
        <v>31</v>
      </c>
      <c r="I9" s="201" t="s">
        <v>32</v>
      </c>
    </row>
    <row r="10" spans="2:9" ht="15" thickBot="1">
      <c r="B10" s="24" t="s">
        <v>37</v>
      </c>
      <c r="C10" s="30"/>
      <c r="D10" s="200"/>
      <c r="E10" s="209"/>
      <c r="F10" s="204"/>
      <c r="G10" s="199"/>
      <c r="H10" s="219"/>
      <c r="I10" s="202"/>
    </row>
    <row r="11" spans="2:9">
      <c r="B11" s="24" t="s">
        <v>38</v>
      </c>
      <c r="C11" s="30"/>
      <c r="D11" s="198" t="s">
        <v>39</v>
      </c>
      <c r="E11" s="38"/>
      <c r="F11" s="36"/>
      <c r="G11" s="199"/>
      <c r="H11" s="219"/>
      <c r="I11" s="202"/>
    </row>
    <row r="12" spans="2:9" ht="15" thickBot="1">
      <c r="B12" s="24" t="s">
        <v>40</v>
      </c>
      <c r="C12" s="30"/>
      <c r="D12" s="199"/>
      <c r="E12" s="29"/>
      <c r="F12" s="37"/>
      <c r="G12" s="200"/>
      <c r="H12" s="209"/>
      <c r="I12" s="205"/>
    </row>
    <row r="13" spans="2:9">
      <c r="B13" s="24" t="s">
        <v>41</v>
      </c>
      <c r="C13" s="30"/>
      <c r="D13" s="199"/>
      <c r="E13" s="29"/>
      <c r="F13" s="37"/>
      <c r="G13" s="198" t="s">
        <v>39</v>
      </c>
      <c r="H13" s="38"/>
      <c r="I13" s="39"/>
    </row>
    <row r="14" spans="2:9">
      <c r="B14" s="24" t="s">
        <v>42</v>
      </c>
      <c r="C14" s="30"/>
      <c r="D14" s="199"/>
      <c r="E14" s="29"/>
      <c r="F14" s="37"/>
      <c r="G14" s="199"/>
      <c r="H14" s="29"/>
      <c r="I14" s="31"/>
    </row>
    <row r="15" spans="2:9" ht="15" thickBot="1">
      <c r="B15" s="24" t="s">
        <v>43</v>
      </c>
      <c r="C15" s="30"/>
      <c r="D15" s="200"/>
      <c r="E15" s="29"/>
      <c r="F15" s="37"/>
      <c r="G15" s="199"/>
      <c r="H15" s="29"/>
      <c r="I15" s="31"/>
    </row>
    <row r="16" spans="2:9">
      <c r="B16" s="24" t="s">
        <v>44</v>
      </c>
      <c r="C16" s="30"/>
      <c r="D16" s="35"/>
      <c r="E16" s="30"/>
      <c r="F16" s="37"/>
      <c r="G16" s="199"/>
      <c r="H16" s="29"/>
      <c r="I16" s="31"/>
    </row>
    <row r="17" spans="2:11" ht="15" thickBot="1">
      <c r="B17" s="40" t="s">
        <v>45</v>
      </c>
      <c r="C17" s="41"/>
      <c r="D17" s="41"/>
      <c r="E17" s="41"/>
      <c r="F17" s="42"/>
      <c r="G17" s="200"/>
      <c r="H17" s="43"/>
      <c r="I17" s="44"/>
    </row>
    <row r="18" spans="2:11" ht="15" thickBot="1">
      <c r="I18" s="45"/>
    </row>
    <row r="19" spans="2:11">
      <c r="B19" s="195" t="s">
        <v>46</v>
      </c>
      <c r="C19" s="196"/>
      <c r="D19" s="196"/>
      <c r="E19" s="196"/>
      <c r="F19" s="197"/>
      <c r="I19" s="45"/>
    </row>
    <row r="20" spans="2:11" ht="15" thickBot="1">
      <c r="B20" s="24"/>
      <c r="C20" s="33">
        <v>155</v>
      </c>
      <c r="D20" s="30">
        <v>162</v>
      </c>
      <c r="E20" s="30">
        <v>169</v>
      </c>
      <c r="F20" s="31">
        <v>176</v>
      </c>
      <c r="I20" s="45"/>
    </row>
    <row r="21" spans="2:11" ht="15" thickBot="1">
      <c r="B21" s="28" t="s">
        <v>47</v>
      </c>
      <c r="C21" s="46"/>
      <c r="D21" s="32"/>
      <c r="E21" s="30"/>
      <c r="F21" s="31"/>
      <c r="I21" s="45"/>
    </row>
    <row r="22" spans="2:11" ht="15" thickBot="1">
      <c r="B22" s="24" t="s">
        <v>48</v>
      </c>
      <c r="C22" s="36"/>
      <c r="D22" s="46"/>
      <c r="E22" s="32"/>
      <c r="F22" s="31"/>
      <c r="I22" s="45"/>
    </row>
    <row r="23" spans="2:11" ht="15" thickBot="1">
      <c r="B23" s="24" t="s">
        <v>49</v>
      </c>
      <c r="C23" s="30"/>
      <c r="D23" s="36"/>
      <c r="E23" s="46"/>
      <c r="F23" s="47"/>
      <c r="I23" s="45"/>
    </row>
    <row r="24" spans="2:11" ht="15" thickBot="1">
      <c r="B24" s="40" t="s">
        <v>50</v>
      </c>
      <c r="C24" s="41"/>
      <c r="D24" s="41"/>
      <c r="E24" s="48"/>
      <c r="F24" s="46"/>
    </row>
    <row r="26" spans="2:11" ht="15" thickBot="1"/>
    <row r="27" spans="2:11">
      <c r="B27" s="195" t="s">
        <v>51</v>
      </c>
      <c r="C27" s="196"/>
      <c r="D27" s="196"/>
      <c r="E27" s="196"/>
      <c r="F27" s="196"/>
      <c r="G27" s="196"/>
      <c r="H27" s="196"/>
      <c r="I27" s="196"/>
      <c r="J27" s="196"/>
      <c r="K27" s="197"/>
    </row>
    <row r="28" spans="2:11">
      <c r="B28" s="24"/>
      <c r="C28" s="30">
        <v>187</v>
      </c>
      <c r="D28" s="206">
        <v>195</v>
      </c>
      <c r="E28" s="206"/>
      <c r="F28" s="206"/>
      <c r="G28" s="206"/>
      <c r="H28" s="206">
        <v>204</v>
      </c>
      <c r="I28" s="206"/>
      <c r="J28" s="206"/>
      <c r="K28" s="207"/>
    </row>
    <row r="29" spans="2:11" ht="15" thickBot="1">
      <c r="B29" s="24" t="s">
        <v>26</v>
      </c>
      <c r="C29" s="30"/>
      <c r="D29" s="27" t="s">
        <v>52</v>
      </c>
      <c r="E29" s="27" t="s">
        <v>53</v>
      </c>
      <c r="F29" s="27" t="s">
        <v>54</v>
      </c>
      <c r="G29" s="27" t="s">
        <v>55</v>
      </c>
      <c r="H29" s="25" t="s">
        <v>52</v>
      </c>
      <c r="I29" s="25" t="s">
        <v>53</v>
      </c>
      <c r="J29" s="25" t="s">
        <v>54</v>
      </c>
      <c r="K29" s="26" t="s">
        <v>55</v>
      </c>
    </row>
    <row r="30" spans="2:11">
      <c r="B30" s="24" t="s">
        <v>30</v>
      </c>
      <c r="C30" s="37"/>
      <c r="D30" s="198" t="s">
        <v>56</v>
      </c>
      <c r="E30" s="208" t="s">
        <v>56</v>
      </c>
      <c r="F30" s="201" t="s">
        <v>56</v>
      </c>
      <c r="G30" s="210" t="s">
        <v>56</v>
      </c>
      <c r="H30" s="29"/>
      <c r="I30" s="30"/>
      <c r="J30" s="30"/>
      <c r="K30" s="31"/>
    </row>
    <row r="31" spans="2:11" ht="15" thickBot="1">
      <c r="B31" s="24" t="s">
        <v>33</v>
      </c>
      <c r="C31" s="49"/>
      <c r="D31" s="200"/>
      <c r="E31" s="209"/>
      <c r="F31" s="205"/>
      <c r="G31" s="211"/>
      <c r="H31" s="29"/>
      <c r="I31" s="30"/>
      <c r="J31" s="30"/>
      <c r="K31" s="31"/>
    </row>
    <row r="32" spans="2:11" ht="15" thickBot="1">
      <c r="B32" s="28" t="s">
        <v>34</v>
      </c>
      <c r="C32" s="50" t="s">
        <v>32</v>
      </c>
      <c r="D32" s="198" t="s">
        <v>31</v>
      </c>
      <c r="E32" s="208" t="s">
        <v>31</v>
      </c>
      <c r="F32" s="201" t="s">
        <v>31</v>
      </c>
      <c r="G32" s="210" t="s">
        <v>31</v>
      </c>
      <c r="H32" s="29"/>
      <c r="I32" s="30"/>
      <c r="J32" s="30"/>
      <c r="K32" s="31"/>
    </row>
    <row r="33" spans="2:11" ht="15" thickBot="1">
      <c r="B33" s="24" t="s">
        <v>35</v>
      </c>
      <c r="C33" s="36"/>
      <c r="D33" s="200"/>
      <c r="E33" s="209"/>
      <c r="F33" s="205"/>
      <c r="G33" s="211"/>
      <c r="H33" s="32"/>
      <c r="I33" s="33"/>
      <c r="J33" s="33"/>
      <c r="K33" s="34"/>
    </row>
    <row r="34" spans="2:11">
      <c r="B34" s="24" t="s">
        <v>36</v>
      </c>
      <c r="C34" s="37"/>
      <c r="D34" s="198" t="s">
        <v>57</v>
      </c>
      <c r="E34" s="208" t="s">
        <v>57</v>
      </c>
      <c r="F34" s="201" t="s">
        <v>57</v>
      </c>
      <c r="G34" s="210" t="s">
        <v>57</v>
      </c>
      <c r="H34" s="198" t="s">
        <v>56</v>
      </c>
      <c r="I34" s="208" t="s">
        <v>56</v>
      </c>
      <c r="J34" s="201" t="s">
        <v>56</v>
      </c>
      <c r="K34" s="210" t="s">
        <v>56</v>
      </c>
    </row>
    <row r="35" spans="2:11" ht="15" thickBot="1">
      <c r="B35" s="24" t="s">
        <v>37</v>
      </c>
      <c r="C35" s="37"/>
      <c r="D35" s="200"/>
      <c r="E35" s="209"/>
      <c r="F35" s="205"/>
      <c r="G35" s="211"/>
      <c r="H35" s="200"/>
      <c r="I35" s="209"/>
      <c r="J35" s="205"/>
      <c r="K35" s="211"/>
    </row>
    <row r="36" spans="2:11">
      <c r="B36" s="24" t="s">
        <v>38</v>
      </c>
      <c r="C36" s="30"/>
      <c r="D36" s="35"/>
      <c r="E36" s="35"/>
      <c r="F36" s="35"/>
      <c r="G36" s="36"/>
      <c r="H36" s="198" t="s">
        <v>31</v>
      </c>
      <c r="I36" s="208" t="s">
        <v>31</v>
      </c>
      <c r="J36" s="201" t="s">
        <v>31</v>
      </c>
      <c r="K36" s="210" t="s">
        <v>31</v>
      </c>
    </row>
    <row r="37" spans="2:11" ht="15" thickBot="1">
      <c r="B37" s="24" t="s">
        <v>40</v>
      </c>
      <c r="C37" s="30"/>
      <c r="D37" s="30"/>
      <c r="E37" s="30"/>
      <c r="F37" s="30"/>
      <c r="G37" s="37"/>
      <c r="H37" s="200"/>
      <c r="I37" s="209"/>
      <c r="J37" s="205"/>
      <c r="K37" s="211"/>
    </row>
    <row r="38" spans="2:11">
      <c r="B38" s="24" t="s">
        <v>41</v>
      </c>
      <c r="C38" s="30"/>
      <c r="D38" s="30"/>
      <c r="E38" s="30"/>
      <c r="F38" s="30"/>
      <c r="G38" s="37"/>
      <c r="H38" s="198" t="s">
        <v>57</v>
      </c>
      <c r="I38" s="51"/>
      <c r="J38" s="52"/>
      <c r="K38" s="53"/>
    </row>
    <row r="39" spans="2:11" ht="15" thickBot="1">
      <c r="B39" s="40" t="s">
        <v>42</v>
      </c>
      <c r="C39" s="41"/>
      <c r="D39" s="41"/>
      <c r="E39" s="41"/>
      <c r="F39" s="41"/>
      <c r="G39" s="42"/>
      <c r="H39" s="200"/>
      <c r="I39" s="54"/>
      <c r="J39" s="55"/>
      <c r="K39" s="56"/>
    </row>
    <row r="40" spans="2:11">
      <c r="H40" s="45"/>
      <c r="I40" s="57"/>
      <c r="J40" s="57"/>
      <c r="K40" s="57"/>
    </row>
    <row r="41" spans="2:11" ht="15" thickBot="1">
      <c r="H41" s="45"/>
      <c r="I41" s="57"/>
      <c r="J41" s="57"/>
      <c r="K41" s="57"/>
    </row>
    <row r="42" spans="2:11">
      <c r="B42" s="195" t="s">
        <v>58</v>
      </c>
      <c r="C42" s="196"/>
      <c r="D42" s="196"/>
      <c r="E42" s="196"/>
      <c r="F42" s="196"/>
      <c r="G42" s="196"/>
      <c r="H42" s="197"/>
    </row>
    <row r="43" spans="2:11" ht="15" thickBot="1">
      <c r="B43" s="24"/>
      <c r="C43" s="33">
        <v>162</v>
      </c>
      <c r="D43" s="30">
        <v>167</v>
      </c>
      <c r="E43" s="30">
        <v>172</v>
      </c>
      <c r="F43" s="30">
        <v>177</v>
      </c>
      <c r="G43" s="30">
        <v>182</v>
      </c>
      <c r="H43" s="31">
        <v>187</v>
      </c>
    </row>
    <row r="44" spans="2:11" ht="15" thickBot="1">
      <c r="B44" s="28" t="s">
        <v>59</v>
      </c>
      <c r="C44" s="46"/>
      <c r="D44" s="32"/>
      <c r="E44" s="30"/>
      <c r="F44" s="30"/>
      <c r="G44" s="30"/>
      <c r="H44" s="31"/>
    </row>
    <row r="45" spans="2:11" ht="15" thickBot="1">
      <c r="B45" s="24" t="s">
        <v>60</v>
      </c>
      <c r="C45" s="36"/>
      <c r="D45" s="46"/>
      <c r="E45" s="32"/>
      <c r="F45" s="30"/>
      <c r="G45" s="30"/>
      <c r="H45" s="31"/>
    </row>
    <row r="46" spans="2:11" ht="15" thickBot="1">
      <c r="B46" s="24" t="s">
        <v>61</v>
      </c>
      <c r="C46" s="30"/>
      <c r="D46" s="36"/>
      <c r="E46" s="46"/>
      <c r="F46" s="32"/>
      <c r="G46" s="30"/>
      <c r="H46" s="31"/>
    </row>
    <row r="47" spans="2:11" ht="15" thickBot="1">
      <c r="B47" s="24" t="s">
        <v>62</v>
      </c>
      <c r="C47" s="30"/>
      <c r="D47" s="30"/>
      <c r="E47" s="36"/>
      <c r="F47" s="46"/>
      <c r="G47" s="32"/>
      <c r="H47" s="31"/>
    </row>
    <row r="48" spans="2:11" ht="15" thickBot="1">
      <c r="B48" s="24" t="s">
        <v>63</v>
      </c>
      <c r="C48" s="30"/>
      <c r="D48" s="30"/>
      <c r="E48" s="30"/>
      <c r="F48" s="36"/>
      <c r="G48" s="46"/>
      <c r="H48" s="47"/>
    </row>
    <row r="49" spans="2:8" ht="15" thickBot="1">
      <c r="B49" s="40" t="s">
        <v>64</v>
      </c>
      <c r="C49" s="41"/>
      <c r="D49" s="41"/>
      <c r="E49" s="41"/>
      <c r="F49" s="41"/>
      <c r="G49" s="48"/>
      <c r="H49" s="46"/>
    </row>
  </sheetData>
  <mergeCells count="38">
    <mergeCell ref="B2:I2"/>
    <mergeCell ref="D3:F3"/>
    <mergeCell ref="G3:I3"/>
    <mergeCell ref="D7:D10"/>
    <mergeCell ref="E7:E10"/>
    <mergeCell ref="G9:G12"/>
    <mergeCell ref="H9:H12"/>
    <mergeCell ref="D11:D15"/>
    <mergeCell ref="G13:G17"/>
    <mergeCell ref="H38:H39"/>
    <mergeCell ref="B42:H42"/>
    <mergeCell ref="H34:H35"/>
    <mergeCell ref="I34:I35"/>
    <mergeCell ref="J34:J35"/>
    <mergeCell ref="K34:K35"/>
    <mergeCell ref="H36:H37"/>
    <mergeCell ref="I36:I37"/>
    <mergeCell ref="J36:J37"/>
    <mergeCell ref="K36:K37"/>
    <mergeCell ref="D32:D33"/>
    <mergeCell ref="E32:E33"/>
    <mergeCell ref="F32:F33"/>
    <mergeCell ref="G32:G33"/>
    <mergeCell ref="D34:D35"/>
    <mergeCell ref="E34:E35"/>
    <mergeCell ref="F34:F35"/>
    <mergeCell ref="G34:G35"/>
    <mergeCell ref="D28:G28"/>
    <mergeCell ref="H28:K28"/>
    <mergeCell ref="D30:D31"/>
    <mergeCell ref="E30:E31"/>
    <mergeCell ref="F30:F31"/>
    <mergeCell ref="G30:G31"/>
    <mergeCell ref="B19:F19"/>
    <mergeCell ref="C5:C8"/>
    <mergeCell ref="F7:F10"/>
    <mergeCell ref="I9:I12"/>
    <mergeCell ref="B27:K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Commande</vt:lpstr>
      <vt:lpstr>Produits</vt:lpstr>
      <vt:lpstr>Préconisations Modèles Structur</vt:lpstr>
      <vt:lpstr>Préconisations tailles Poids</vt:lpstr>
      <vt:lpstr>prix</vt:lpstr>
      <vt:lpstr>produits</vt:lpstr>
      <vt:lpstr>references</vt:lpstr>
      <vt:lpstr>structures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Lebas, Jean-Jacques</dc:creator>
  <cp:lastModifiedBy>CHAMBELLANT Thomas</cp:lastModifiedBy>
  <cp:lastPrinted>2025-04-09T14:45:03Z</cp:lastPrinted>
  <dcterms:created xsi:type="dcterms:W3CDTF">2021-05-18T16:26:00Z</dcterms:created>
  <dcterms:modified xsi:type="dcterms:W3CDTF">2025-04-09T15:10:42Z</dcterms:modified>
</cp:coreProperties>
</file>